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2"/>
  </bookViews>
  <sheets>
    <sheet name="ระยะที่ 1" sheetId="1" r:id="rId1"/>
    <sheet name="ระยะที่ 2" sheetId="2" r:id="rId2"/>
    <sheet name="ระยะที่ 3" sheetId="3" r:id="rId3"/>
  </sheets>
  <definedNames/>
  <calcPr fullCalcOnLoad="1"/>
</workbook>
</file>

<file path=xl/sharedStrings.xml><?xml version="1.0" encoding="utf-8"?>
<sst xmlns="http://schemas.openxmlformats.org/spreadsheetml/2006/main" count="851" uniqueCount="337">
  <si>
    <t>วันที่</t>
  </si>
  <si>
    <t>เอกสาร</t>
  </si>
  <si>
    <t>ผู้รับ</t>
  </si>
  <si>
    <t>รายการ</t>
  </si>
  <si>
    <t>จำนวน</t>
  </si>
  <si>
    <t>11 กย.50</t>
  </si>
  <si>
    <t>นางทัศนีย์  อินทวงค์</t>
  </si>
  <si>
    <t>ใบสำคัญรับเงิน</t>
  </si>
  <si>
    <t>26 สค.50</t>
  </si>
  <si>
    <t>9 นักวิจัย</t>
  </si>
  <si>
    <t>ค่าตอบแทน</t>
  </si>
  <si>
    <t>เวทีชี้แจงสัญญา ร่วมกับคุณภัทรา มาน้อย</t>
  </si>
  <si>
    <t>อาหารกลางวัน อาหารว่าง สัมมนาที่ ม.ราชมงคล 7 คน</t>
  </si>
  <si>
    <t>นายมนู ทิวาโต</t>
  </si>
  <si>
    <t>ใบรับรอง</t>
  </si>
  <si>
    <t>ค่าเดินทางโดยรถยนต์ ไหล่หิน ถึงราชมงคล</t>
  </si>
  <si>
    <t>ด.ต.กิจชนะชัย ปะละ</t>
  </si>
  <si>
    <t>7 นักวิจัย</t>
  </si>
  <si>
    <t>ร่วมสัมมนากระบวนการวิจัย ที่ ม.ราชมงคล</t>
  </si>
  <si>
    <t>10 กย.50</t>
  </si>
  <si>
    <t>3 นักวิจัย</t>
  </si>
  <si>
    <t>ร่วมเวทีวันที่ 10 กย.50 (กำนัน แม่กิม แพทย์มนู)</t>
  </si>
  <si>
    <t>ค่าเดินทางร่วมเวทีวันที่ 10 กย.50 (กำนัน แม่กิม แพทย์มนู)</t>
  </si>
  <si>
    <t>นายทรงศักดิ์  แก้วมูล</t>
  </si>
  <si>
    <t>คุณอ้อม</t>
  </si>
  <si>
    <t>ค่าตอบแทนวิทยากร</t>
  </si>
  <si>
    <t>ลำดับ</t>
  </si>
  <si>
    <t>8 กย.50</t>
  </si>
  <si>
    <t>BigC</t>
  </si>
  <si>
    <t>ใบเสร็จรับเงิน</t>
  </si>
  <si>
    <t>กระเป๋า สมุด ดินสอ ปากกา 14 ชุด และชุดเก็บเอกสาร</t>
  </si>
  <si>
    <t>บุรินทร์ รุจจนพันธุ์</t>
  </si>
  <si>
    <t>ค่าเดินทางโดยรถยนต์เข้าไปในไหล่หิน</t>
  </si>
  <si>
    <t>16 กย.50</t>
  </si>
  <si>
    <t>27 กย.50</t>
  </si>
  <si>
    <t>5 ตค.50</t>
  </si>
  <si>
    <t>6 ตค.50</t>
  </si>
  <si>
    <t>ร้าน เอสเทคนิค</t>
  </si>
  <si>
    <t>ค่าถ่ายเอกสาร</t>
  </si>
  <si>
    <t>25 กย.50</t>
  </si>
  <si>
    <t>เค.เอ็น.สติ๊กเกอร์</t>
  </si>
  <si>
    <t>ค่าบอร์ด 8 แผ่น</t>
  </si>
  <si>
    <t>บอร์ดประชาสัมพันธ์เศรษฐกิจพอเพียง 8 แผ่น</t>
  </si>
  <si>
    <t>ขนม กาแฟ น้ำดื่ม สำหรับเยาวชน และนักวิจัย</t>
  </si>
  <si>
    <t>2 ตค.50</t>
  </si>
  <si>
    <t>กระดาษพิมพ์เกียรติบัตร และกาแฟ</t>
  </si>
  <si>
    <t>7 ตค.50</t>
  </si>
  <si>
    <t>3 ตค.50</t>
  </si>
  <si>
    <t>30 กย.50</t>
  </si>
  <si>
    <t>นางพรไพลิน ศรีโพธิ์</t>
  </si>
  <si>
    <t>อาหารกลางวัน เยาวชน 30 คน 2 วัน * 50 บาท</t>
  </si>
  <si>
    <t>นายเพิ่มศักดิ์ จินะการ</t>
  </si>
  <si>
    <t>นางเบญจพร  สุขร่องช้าง</t>
  </si>
  <si>
    <t>อาหารกลางวัน เวทีหมู่ 2 ครั้งที่ 1  100 คน * 50 บาท</t>
  </si>
  <si>
    <t>10 นักวิจัย</t>
  </si>
  <si>
    <t>เก็บข้อมูลจากการสัมภาษณ์ในกลุ่มย่อย</t>
  </si>
  <si>
    <t>แลกเปลี่ยน และนำเสนอข้อมูลจากสัมภาษณ์</t>
  </si>
  <si>
    <t>12 นักวิจัย</t>
  </si>
  <si>
    <t>เวทีประชาคม หมู่ 2 ครั้งที่ 1</t>
  </si>
  <si>
    <t>นำเสนอข้อมูลในเวทีกับนักวิจัยร่วม</t>
  </si>
  <si>
    <t>รวมสะสม</t>
  </si>
  <si>
    <t>ค่าเดินทาง ไปเปิดบัญชีธนาคาร ที่ธ.กรุงไทย (23 กค.50)</t>
  </si>
  <si>
    <t>12 ตค.50</t>
  </si>
  <si>
    <t>นายประมวล ยอดสาแล</t>
  </si>
  <si>
    <t>เวทีประชาคม หมู่ 6 ครั้งที่ 1</t>
  </si>
  <si>
    <t>อาหารกลางวัน เวทีหมู่ 6 ครั้งที่ 1  100 คน * 50 บาท</t>
  </si>
  <si>
    <t>9 ตค.50</t>
  </si>
  <si>
    <t>มหาวิทยาลัยโยนก</t>
  </si>
  <si>
    <t>ไปมหกรรมงานวิจัยภาคเหนือ 2550</t>
  </si>
  <si>
    <t>ค่าเช่ารถตู้เหมาจ่าย</t>
  </si>
  <si>
    <t>11 นักวิจัย</t>
  </si>
  <si>
    <t>26 ตค.50</t>
  </si>
  <si>
    <t>แยกเดือน</t>
  </si>
  <si>
    <t>10 พย.50</t>
  </si>
  <si>
    <t>ร่วมเวทีวันที่ 10 พย.50 (กำนัน แม่กิม เบญจพร)</t>
  </si>
  <si>
    <t>ค่าเดินทางร่วมเวทีวันที่ 10 กย.50 (กำนัน แม่กิม เบญจพร)</t>
  </si>
  <si>
    <t>22 ธค.50</t>
  </si>
  <si>
    <t>27 ธค.50</t>
  </si>
  <si>
    <t>สรุปและทบทวนจากการทำประชาคมครั้งที่ 1 (ภัทรา)</t>
  </si>
  <si>
    <t>เอก-ชัย (lotus)</t>
  </si>
  <si>
    <t>อาหารว่างในเวทีวิจัย</t>
  </si>
  <si>
    <t>30 ธค.50</t>
  </si>
  <si>
    <t>ธันยบูรณ์พานิชจำกัด</t>
  </si>
  <si>
    <t>ใบกำกับภาษี</t>
  </si>
  <si>
    <t>สมุดบันทึก Diary 2008 สำหรับนักวิจัย 14 เล่ม</t>
  </si>
  <si>
    <t>ก๊อปปี้เบสท์</t>
  </si>
  <si>
    <t>บิลเงินสด</t>
  </si>
  <si>
    <t>ถ่ายเอกสารเตรียมเข้าประชุมวันที่ 6 มค 51</t>
  </si>
  <si>
    <t>5 มค.51</t>
  </si>
  <si>
    <t>อาหารว่าง และสมุดบันทึก 10 เล่มสำหรับนักวิจัยร่วม</t>
  </si>
  <si>
    <t>ค่าถ่ายเอกสารเข้าเวทีประชาคมครั้งที่ 2 ทั้ง 2 หมู่บ้าน</t>
  </si>
  <si>
    <t>ค่าถ่ายเอกสารเข้าเวทีวันที่ 27 ธค.</t>
  </si>
  <si>
    <t>6 มค.51</t>
  </si>
  <si>
    <t>นางบุญผล ปะละ</t>
  </si>
  <si>
    <t>อาหาร นักวิจัยร่วม 10 คน * 50 บาท</t>
  </si>
  <si>
    <t>เตรียมเวทีประชาคม ครั้งที่ 2 ทั้ง 2 หมู่บ้าน</t>
  </si>
  <si>
    <t>7 มค.51</t>
  </si>
  <si>
    <t>อาหารกลางวัน เวทีหมู่ 6 ครั้งที่ 2  100 คน * 50 บาท</t>
  </si>
  <si>
    <t>เวทีประชาคม หมู่ 6 ครั้งที่ 2</t>
  </si>
  <si>
    <t>8 มค.51</t>
  </si>
  <si>
    <t>อาหารกลางวัน เวทีหมู่ 2 ครั้งที่ 2  100 คน * 50 บาท</t>
  </si>
  <si>
    <t>เวทีประชาคม หมู่ 2 ครั้งที่ 2</t>
  </si>
  <si>
    <t>13 นักวิจัย</t>
  </si>
  <si>
    <t>10 มค.51</t>
  </si>
  <si>
    <t>ค่าเดินทางร่วมเวทีวันที่ 10 มค.51 (กำนัน องอาจ ประมวล)</t>
  </si>
  <si>
    <t>นิวเลเซอร์ 2</t>
  </si>
  <si>
    <t>อัดรูปเพื่อเผยแพร่กิจกรรมในชุมชน</t>
  </si>
  <si>
    <t>24 มค.51</t>
  </si>
  <si>
    <t>ค่าถ่ายเอกสารเข้าเวทีวันที่ 25 มกราคม</t>
  </si>
  <si>
    <t>25 มค.51</t>
  </si>
  <si>
    <t>อาหารว่าง เข้าเวทีวันที่ 25 มกราคม</t>
  </si>
  <si>
    <t>เวทีสรุปงานจากการทำประชาคม</t>
  </si>
  <si>
    <t>26 มค.51</t>
  </si>
  <si>
    <t>ค่าถ่ายเอกสารให้นักวิจัย และนักวิจัยร่วม ไปดูงาน</t>
  </si>
  <si>
    <t>27 มค.51</t>
  </si>
  <si>
    <t>ค่าเช่ารถตู้สำหรับนักวิจัย 9 คน</t>
  </si>
  <si>
    <t>ค่าเช่ารถตู้สำหรับนักวิจัย 10 คน</t>
  </si>
  <si>
    <t>ดวงเดช อินต๊ะ</t>
  </si>
  <si>
    <t>เฉลิมศักดิ์ วรรณมณี</t>
  </si>
  <si>
    <t>ไปศึกษาดูงานบ้านสามขา และบ้านดง</t>
  </si>
  <si>
    <t>ประมวล ยอดสาแล</t>
  </si>
  <si>
    <t>ค่าอาหารกลางวัน 20 คนขณะไปดูงานหัวละ 50 บาท</t>
  </si>
  <si>
    <t>บุญส่ง บุญเจริญ</t>
  </si>
  <si>
    <t>ค่าอาหารว่าง 20 คน ๆ ละ 20 บาท</t>
  </si>
  <si>
    <t>ค่าวิทยากรบ้านสามขา</t>
  </si>
  <si>
    <t>วิลัยวรรณ เทพอุด</t>
  </si>
  <si>
    <t>รายการเบิกจ่าย โครงการวิจัย รูปแบบการจัดการงานศพโดยยึดหลักเศรษฐกิจพอเพียง บ้านไหล่หิน ต.ไหล่หิน อ.เกาะคา จ.ลำปาง</t>
  </si>
  <si>
    <t>ร่วมเวทีวันที่ 10 มค.51 (กำนัน องอาจ ประมวล)</t>
  </si>
  <si>
    <t>11 กพ.51</t>
  </si>
  <si>
    <t>ประชุมสรุปงานร่วมกับคุณภัทรา</t>
  </si>
  <si>
    <t>หสม.นิวเลเซอร์ 2</t>
  </si>
  <si>
    <t>2 กพ.51</t>
  </si>
  <si>
    <t>ค่าอัดรูปกิจกรรม เพื่อประชาสัมพันธ์ในชุมชน</t>
  </si>
  <si>
    <t>ค่าอาหารว่างเข้าเวทีวันที่ 11 กุมภาพันธ์</t>
  </si>
  <si>
    <t>งบประมาณระยะที่ 1</t>
  </si>
  <si>
    <t>เงินใช้ไปในโครงการระยะที่ 1</t>
  </si>
  <si>
    <t>เหลือในสมุด</t>
  </si>
  <si>
    <t>สมุดบันทึกสำหรับนักวิจัยร่วม</t>
  </si>
  <si>
    <t>ดอกเบี้ยธนาคารครั้งที่ 1</t>
  </si>
  <si>
    <t>งบประมาณระยะที่ 2</t>
  </si>
  <si>
    <t>โอนเข้ามาเพิ่มอีก</t>
  </si>
  <si>
    <t>ปรับปรุง 16 เมษายน 2551</t>
  </si>
  <si>
    <t>ระยะที่ 1</t>
  </si>
  <si>
    <t>ระยะที่ 2</t>
  </si>
  <si>
    <t>19 เม.ย51</t>
  </si>
  <si>
    <t>ทบทวน และวางแผนระยะที่ 2</t>
  </si>
  <si>
    <t>20 เม.ย51</t>
  </si>
  <si>
    <t>เครื่องดื่ม และปากกาเคมี</t>
  </si>
  <si>
    <t>AIA</t>
  </si>
  <si>
    <t>ประกันอุบัติเหตุกลุ่ม เดินทางไปบ้านนาหมื่น</t>
  </si>
  <si>
    <t>29 เม.ย51</t>
  </si>
  <si>
    <t>ค่าเช่ารถปรับอากาศ วีไอพี 2 ชั้น</t>
  </si>
  <si>
    <t>นายสิทธิโชค ตันหราพันธุ์</t>
  </si>
  <si>
    <t>3 พ.ค.2551</t>
  </si>
  <si>
    <t>2 พ.ค.2551</t>
  </si>
  <si>
    <t>ค่าถ่ายเอกสาร แจกเอกสารเพื่อนำเสนอระหว่างเดินทาง</t>
  </si>
  <si>
    <t>ค่าถ่ายเอกสาร แผนดำเนินงาน และงบประมาณ</t>
  </si>
  <si>
    <t>นายเชติพนธ์ ตาน้อย</t>
  </si>
  <si>
    <t>ค่าวิทยากรบ้านนาหมื่น</t>
  </si>
  <si>
    <t>ศึกษาดูงานบ้านนาหมื่น</t>
  </si>
  <si>
    <t>6 พ.ค.2551</t>
  </si>
  <si>
    <t>อัดรูปเพื่อเผยแพร่กิจกรรมในชุมชน จากบ้านนาหมื่น</t>
  </si>
  <si>
    <t>6 มิ.ย.2551</t>
  </si>
  <si>
    <t>เวทีผู้สูงอายุหารือเรื่องวันเสีย</t>
  </si>
  <si>
    <t>8 พ.ค.2551</t>
  </si>
  <si>
    <t xml:space="preserve">ค่าถ่ายเอกสาร </t>
  </si>
  <si>
    <t>17 พ.ค.2551</t>
  </si>
  <si>
    <t>21 พ.ค.2551</t>
  </si>
  <si>
    <t>แผนกทรัพย์สินฯ</t>
  </si>
  <si>
    <t>ค่าถ่ายเอกสาร ประกาศสภาวัฒนธรรม บ้านนาหมื่น</t>
  </si>
  <si>
    <t>24 พ.ค.2551</t>
  </si>
  <si>
    <t>เครื่องดื่ม และลูกอม</t>
  </si>
  <si>
    <t>ทบทวนการดูงานบ้านนาหมื่น</t>
  </si>
  <si>
    <t>ค่าถ่ายเอกสาร ลำดับเหตุการณ์บ้านไหล่หิน</t>
  </si>
  <si>
    <t>30 พ.ค.2551</t>
  </si>
  <si>
    <t xml:space="preserve">เครื่องดื่ม </t>
  </si>
  <si>
    <t>31 พ.ค.2551</t>
  </si>
  <si>
    <t>เวทีเยาวชนเก็บข้อมูลในชุมชน</t>
  </si>
  <si>
    <t>1 มิ.ย.2551</t>
  </si>
  <si>
    <t>ราตรี  ดวงไชย</t>
  </si>
  <si>
    <t>3 มิ.ย.2551</t>
  </si>
  <si>
    <t>11 มิ.ย.2551</t>
  </si>
  <si>
    <t>13 มิ.ย.2551</t>
  </si>
  <si>
    <t>ค่าถ่ายเอกสาร แบบสอบถาม</t>
  </si>
  <si>
    <t>เวทีเตรียมเข้าหมวด ร่วมกับนักวิจัยร่วม</t>
  </si>
  <si>
    <t>10 มิ.ย.2551</t>
  </si>
  <si>
    <t>ทรงศักดิ์ แก้วมูล</t>
  </si>
  <si>
    <t>1 นักวิจัย</t>
  </si>
  <si>
    <t>เวทีวันที่ 10 ณ ศูนย์ประสานงาน</t>
  </si>
  <si>
    <t>ค่าเดินทางโดยรถยนต์เข้าศูนย์ประสานงาน</t>
  </si>
  <si>
    <t>ค่าอาหารเย็น 7 คน คนละ 50 บาท</t>
  </si>
  <si>
    <t>ค่าอาหารเย็น 24 คน คนละ 50 บาท</t>
  </si>
  <si>
    <t>ค่าอาหารกลางวันเยาวชน 20 คน คนละ 50 บาท 2 วัน</t>
  </si>
  <si>
    <t>ค่าอาหารกลางวัน 38 คน คนละ 50 บาท</t>
  </si>
  <si>
    <t>ค่าอาหารเย็น 38 คน คนละ 50 บาท</t>
  </si>
  <si>
    <t>20 มิ.ย.2551</t>
  </si>
  <si>
    <t>21 มิ.ย.2551</t>
  </si>
  <si>
    <t>19 มิ.ย.2551</t>
  </si>
  <si>
    <t>ค่าถ่ายเอกสาร 150 ชุด</t>
  </si>
  <si>
    <t>26 มิ.ย.2551</t>
  </si>
  <si>
    <t>ค่าถ่ายเอกสาร 30 ชุด</t>
  </si>
  <si>
    <t>27 มิ.ย.2551</t>
  </si>
  <si>
    <t>28 มิ.ย.2551</t>
  </si>
  <si>
    <t>2 ก.ค.2551</t>
  </si>
  <si>
    <t>4 ก.ค.2551</t>
  </si>
  <si>
    <t>5 ก.ค.2551</t>
  </si>
  <si>
    <t>10 ก.ค.2551</t>
  </si>
  <si>
    <t>ค่าถ่ายเอกสาร 60 ชุด</t>
  </si>
  <si>
    <t>11 ก.ค.2551</t>
  </si>
  <si>
    <t>เวทีประชาคมหามติ และข้อเสนอแนะ ระดับหมวดครั้งที่ 7</t>
  </si>
  <si>
    <t>เวทีประชาคมหามติ และข้อเสนอแนะ ระดับหมวดครั้งที่ 6</t>
  </si>
  <si>
    <t>เวทีประชาคมหามติ และข้อเสนอแนะ ระดับหมวดครั้งที่ 5</t>
  </si>
  <si>
    <t>เวทีประชาคมหามติ และข้อเสนอแนะ ระดับหมวดครั้งที่ 1</t>
  </si>
  <si>
    <t>เวทีประชาคมหามติ และข้อเสนอแนะ ระดับหมวดครั้งที่ 2</t>
  </si>
  <si>
    <t>เวทีประชาคมหามติ และข้อเสนอแนะ ระดับหมวดครั้งที่ 3</t>
  </si>
  <si>
    <t>เวทีประชาคมหามติ และข้อเสนอแนะ ระดับหมวดครั้งที่ 4</t>
  </si>
  <si>
    <t>ค่าอาหารเย็น 37 คน คนละ 50 บาท ระดับหมวดครั้งที่ 1</t>
  </si>
  <si>
    <t>ค่าอาหารเย็น 36 คน คนละ 50 บาท ระดับหมวดครั้งที่ 2</t>
  </si>
  <si>
    <t>ค่าอาหารเย็น 61 คน คนละ 50 บาท ระดับหมวดครั้งที่ 3</t>
  </si>
  <si>
    <t>ค่าอาหารเย็น 53 คน คนละ 50 บาท ระดับหมวดครั้งที่ 4</t>
  </si>
  <si>
    <t>ค่าอาหารเย็น 44 คน คนละ 50 บาท ระดับหมวดครั้งที่ 5</t>
  </si>
  <si>
    <t>ค่าอาหารเย็น 54 คน คนละ 50 บาท ระดับหมวดครั้งที่ 6</t>
  </si>
  <si>
    <t>ค่าอาหารเย็น 49 คน คนละ 50 บาท ระดับหมวดครั้งที่ 7</t>
  </si>
  <si>
    <t>12 ก.ค.2551</t>
  </si>
  <si>
    <t>เวทีประชาคมหามติ และข้อเสนอแนะ ระดับหมวดครั้งที่ 8</t>
  </si>
  <si>
    <t>ค่าอาหารเย็น 48 คน คนละ 50 บาท ระดับหมวดครั้งที่ 8</t>
  </si>
  <si>
    <t>25 ก.ค.2551</t>
  </si>
  <si>
    <t>เวทีวิจัยเพื่อท้องถิ่นโดย ศูนย์ สกว.ลำปางร่วมกับ ม.โยนก</t>
  </si>
  <si>
    <t>4 นักวิจัย</t>
  </si>
  <si>
    <t>ถอน 18 เมษายน 2551</t>
  </si>
  <si>
    <t>ถอน 23 มิถุนายน 2551</t>
  </si>
  <si>
    <t>เหลือในบัญชี</t>
  </si>
  <si>
    <t>อ.สุวรรณ เกษณา</t>
  </si>
  <si>
    <t>ค่าเดินทางโดยรถยนต์ไป ม.โยนกของนักวิจัยรวม 4 คน</t>
  </si>
  <si>
    <t>เหลืองบทั้งโครงการ</t>
  </si>
  <si>
    <t>1 ส.ค.2551</t>
  </si>
  <si>
    <t>ค่าถ่ายเอกสาร 88 แผ่น</t>
  </si>
  <si>
    <t>2 ส.ค.2551</t>
  </si>
  <si>
    <t>เวทีสรุปมติจากเวทีระดับหมวด</t>
  </si>
  <si>
    <t>16 ส.ค.2551</t>
  </si>
  <si>
    <t>ค่าถ่ายเอกสาร 132 แผ่น</t>
  </si>
  <si>
    <t>19 ส.ค.2551</t>
  </si>
  <si>
    <t>เคเอ็นสติ๊กเกอร์</t>
  </si>
  <si>
    <t>ป้ายติดสติ๊กเกอร์โครงการงานศพ 8 แผ่น</t>
  </si>
  <si>
    <t>21 ส.ค.2551</t>
  </si>
  <si>
    <t>ค่าถ่ายเอกสาร 145 แผ่น</t>
  </si>
  <si>
    <t>23 ส.ค.2551</t>
  </si>
  <si>
    <t>เวทีสรุปหมู่ 2 และหมู่ 6 กับตัวแทนชาวบ้าน</t>
  </si>
  <si>
    <t>ปรับปรุง 24 สิงหาคม 2551</t>
  </si>
  <si>
    <t>ค่าอาหารเย็น 89 คน คนละ 50 บาท รายงานสรุปมติลงไปใน 2 หมู่บ้าน</t>
  </si>
  <si>
    <t>30 ส.ค.2551</t>
  </si>
  <si>
    <t>8 นักวิจัย</t>
  </si>
  <si>
    <t>ระยะที่ 3</t>
  </si>
  <si>
    <t>2 มี.ค.52</t>
  </si>
  <si>
    <t>เวทีสรุปผลบ้านเข้าซ้อน</t>
  </si>
  <si>
    <t>23 ก.พ.52</t>
  </si>
  <si>
    <t>เวทีสรุปผลบ้านกิ่ว</t>
  </si>
  <si>
    <t>เวทีสรุปผลบ้านแม่ฮวก</t>
  </si>
  <si>
    <t>22 ก.พ.52</t>
  </si>
  <si>
    <t>21 ก.พ.52</t>
  </si>
  <si>
    <t>เวทีสรุปผลบ้านมะกอก-นาบัว</t>
  </si>
  <si>
    <t>เวทีประชาคมหามติบ้านมะกอก-นาบัว</t>
  </si>
  <si>
    <t>25 ม.ค.52</t>
  </si>
  <si>
    <t>เวทีประชาคมหามติบ้านแม่ฮวก</t>
  </si>
  <si>
    <t>24 ม.ค.52</t>
  </si>
  <si>
    <t>เวทีประชาคมหามติบ้านกิ่ว</t>
  </si>
  <si>
    <t>26 ม.ค.52</t>
  </si>
  <si>
    <t>เวทีประชาคมหามติบ้านเข้าซ้อน</t>
  </si>
  <si>
    <t>31 ต.ค.51</t>
  </si>
  <si>
    <t>เวทีเตรียมความพร้อมระยะที่ 3</t>
  </si>
  <si>
    <t>20 ธ.ค.51</t>
  </si>
  <si>
    <t>ค่าอาหารเย็น 25 คน คนละ 50 บาท</t>
  </si>
  <si>
    <t>เวทีทบทวนประเด็นและวางแผนศึกษาดูงาน</t>
  </si>
  <si>
    <t>21 ธ.ค.51</t>
  </si>
  <si>
    <t>ค่าอาหารว่าง 50 คน คนละ 10 บาท</t>
  </si>
  <si>
    <t>นางจันทร์ฉาย วงศ์จิโน</t>
  </si>
  <si>
    <t>เข้าศึกษาดูงานบ้านดง</t>
  </si>
  <si>
    <t>นางวิลัยวรรณ  เทพอุด</t>
  </si>
  <si>
    <t>ค่าวิทยากร</t>
  </si>
  <si>
    <t>ค่าเช่ารถตู้เดินทางไปบ้านดง</t>
  </si>
  <si>
    <t>นายสิทธิพงศ์ เทพหินลัพ</t>
  </si>
  <si>
    <t>นายดวงเดช  อินต๊ะ</t>
  </si>
  <si>
    <t>นางสมพร ภักตรา</t>
  </si>
  <si>
    <t>นายเฉลิมศักดิ์ วรรณมณี</t>
  </si>
  <si>
    <t>ค่าอาหารกลางวัน 34 คน คนละ 50 บาท</t>
  </si>
  <si>
    <t>18 ม.ค.52</t>
  </si>
  <si>
    <t>เตรียมนักวิจัยเข้าทำงานในแต่ละหมู่บ้าน</t>
  </si>
  <si>
    <t>16 ก.ย.51</t>
  </si>
  <si>
    <t>27 ก.ย.51</t>
  </si>
  <si>
    <t>29 ต.ค.51</t>
  </si>
  <si>
    <t>11 พ.ย.51</t>
  </si>
  <si>
    <t>ร้าน เคเอ็นสติ๊กเกอร์</t>
  </si>
  <si>
    <t>ป้ายติดสติ๊กเกอร์โครงการงานศพ 6 แผ่น</t>
  </si>
  <si>
    <t>9 ธ.ค.51</t>
  </si>
  <si>
    <t>ป้ายติดสติ๊กเกอร์นำเสนอโครงการงานศพ</t>
  </si>
  <si>
    <t>17 ธ.ค.51</t>
  </si>
  <si>
    <t>14 ก.พ.52</t>
  </si>
  <si>
    <t>23 ม.ค.52</t>
  </si>
  <si>
    <t>13 ม.ค.52</t>
  </si>
  <si>
    <t>7 มี.ค.52</t>
  </si>
  <si>
    <t>26 มี.ค.52</t>
  </si>
  <si>
    <t>ไอเดียร์ดีกราฟฟิค</t>
  </si>
  <si>
    <t>ป้ายไวนิลล์ 6 แผ่น</t>
  </si>
  <si>
    <t>ค่าอาหารเย็น 37 คน คนละ 50 บาท</t>
  </si>
  <si>
    <t>ค่าอาหารเหมาจ่าย เวทีสรุปผลบ้านมะกอกนาบัว</t>
  </si>
  <si>
    <t>นายประจวบ ตาวี</t>
  </si>
  <si>
    <t>ค่าอาหารเหมาจ่าย เวทีสรุปผลบ้านแม่ฮวก</t>
  </si>
  <si>
    <t>ค่าอาหารเหมาจ่าย เวทีสรุปผลบ้านกิ่ว</t>
  </si>
  <si>
    <t>ค่าอาหารเหมาจ่าย เวทีสรุปผลบ้านเข้าซ้อน</t>
  </si>
  <si>
    <t>นายอุดม จำปา</t>
  </si>
  <si>
    <t>นายอนัน ขันทา</t>
  </si>
  <si>
    <t>นายประจญ ภักตรา</t>
  </si>
  <si>
    <t>6 เม.ย.52</t>
  </si>
  <si>
    <t>ค่าถ่ายเอกสารเข้าเวทีสรุปผล</t>
  </si>
  <si>
    <t>9 เม.ย.52</t>
  </si>
  <si>
    <t>10 เม.ย.52</t>
  </si>
  <si>
    <t>นายบุรินทร์ รุจจนพันธุ์</t>
  </si>
  <si>
    <t>ค่าอาหารเหมาจ่าย เวทีแถลงข่าว อาหารว่าง 100 คน</t>
  </si>
  <si>
    <t>ค่าเดินทางโดยรถยนต์เข้าไปในไหล่หิน ของนักข่าว 1 ท่าน</t>
  </si>
  <si>
    <t>งบประมาณ</t>
  </si>
  <si>
    <t>11 มี.ค.52</t>
  </si>
  <si>
    <t>6 นักวิจัย</t>
  </si>
  <si>
    <t>เวทีสภาวัฒนธรรม พิจารณาประกาศข้อตกลงฯ</t>
  </si>
  <si>
    <t>ค่าอาหารเหมาจ่าย เวทีสภาวัฒนธรรม ข้าวเที่ยง 16 คน</t>
  </si>
  <si>
    <t>ค่าเดินทางโดยรถยนต์เข้าไปในบ้านมะกอก-นาบัว</t>
  </si>
  <si>
    <t>ค่าเดินทางโดยรถยนต์เข้าไปในบ้านแม่ฮวก</t>
  </si>
  <si>
    <t>ค่าเดินทางโดยรถยนต์เข้าไปในบ้านกิ่ว</t>
  </si>
  <si>
    <t>ค่าเดินทางโดยรถยนต์เข้าไปในบ้านเข้าซ้อน</t>
  </si>
  <si>
    <t>1 ต.ค.52</t>
  </si>
  <si>
    <t>ค่าถ่ายเอกสาร รายงานฉบับสมบูรณ์</t>
  </si>
  <si>
    <t>22 ต.ค.52</t>
  </si>
  <si>
    <t>วงเงินระยะที่ 3 ในบัญชี ณ วันที่ 24 ตุลาคม 2551 มีเงินในบัญชีรวม 52020.93</t>
  </si>
  <si>
    <t>วงเงินระยะที่ 3 ในบัญชี ณ วันที่ 30 ตุลาคม 2552 มีเงินในบัญชีรวม 0</t>
  </si>
  <si>
    <t>ปรับปรุง 30 ตุลาคม 2552</t>
  </si>
  <si>
    <t>(ระยะที่ 3)</t>
  </si>
  <si>
    <t>รวมค่าใช้จ่ายที่มีใบเสร็จ ในระยะที่ 3</t>
  </si>
  <si>
    <t>บาท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</si>
</sst>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9">
    <font>
      <sz val="14"/>
      <name val="Cordia New"/>
      <family val="0"/>
    </font>
    <font>
      <sz val="12"/>
      <name val="Cordia New"/>
      <family val="2"/>
    </font>
    <font>
      <b/>
      <sz val="12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8"/>
      <name val="Cordia New"/>
      <family val="0"/>
    </font>
    <font>
      <b/>
      <u val="single"/>
      <sz val="10"/>
      <name val="Cordia New"/>
      <family val="2"/>
    </font>
    <font>
      <u val="single"/>
      <sz val="10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="150" zoomScaleNormal="150" workbookViewId="0" topLeftCell="A70">
      <selection activeCell="C86" sqref="C86"/>
    </sheetView>
  </sheetViews>
  <sheetFormatPr defaultColWidth="9.140625" defaultRowHeight="17.25" customHeight="1"/>
  <cols>
    <col min="1" max="1" width="5.140625" style="1" customWidth="1"/>
    <col min="2" max="2" width="5.8515625" style="1" bestFit="1" customWidth="1"/>
    <col min="3" max="3" width="13.57421875" style="1" bestFit="1" customWidth="1"/>
    <col min="4" max="4" width="11.28125" style="1" bestFit="1" customWidth="1"/>
    <col min="5" max="5" width="31.140625" style="1" bestFit="1" customWidth="1"/>
    <col min="6" max="8" width="7.28125" style="1" customWidth="1"/>
    <col min="9" max="16384" width="9.140625" style="1" customWidth="1"/>
  </cols>
  <sheetData>
    <row r="1" ht="24">
      <c r="A1" s="21" t="s">
        <v>142</v>
      </c>
    </row>
    <row r="2" ht="17.25" customHeight="1">
      <c r="A2" s="2" t="s">
        <v>126</v>
      </c>
    </row>
    <row r="3" spans="1:8" s="2" customFormat="1" ht="17.25" customHeight="1">
      <c r="A3" s="3" t="s">
        <v>26</v>
      </c>
      <c r="B3" s="3" t="s">
        <v>0</v>
      </c>
      <c r="C3" s="3" t="s">
        <v>2</v>
      </c>
      <c r="D3" s="3" t="s">
        <v>1</v>
      </c>
      <c r="E3" s="3" t="s">
        <v>3</v>
      </c>
      <c r="F3" s="5" t="s">
        <v>4</v>
      </c>
      <c r="G3" s="5" t="s">
        <v>60</v>
      </c>
      <c r="H3" s="5" t="s">
        <v>72</v>
      </c>
    </row>
    <row r="4" spans="1:8" ht="17.25" customHeight="1">
      <c r="A4" s="6">
        <v>1</v>
      </c>
      <c r="B4" s="7" t="s">
        <v>8</v>
      </c>
      <c r="C4" s="8" t="s">
        <v>23</v>
      </c>
      <c r="D4" s="8" t="s">
        <v>14</v>
      </c>
      <c r="E4" s="8" t="s">
        <v>61</v>
      </c>
      <c r="F4" s="9">
        <v>300</v>
      </c>
      <c r="G4" s="10">
        <v>300</v>
      </c>
      <c r="H4" s="10">
        <v>300</v>
      </c>
    </row>
    <row r="5" spans="1:8" ht="17.25" customHeight="1">
      <c r="A5" s="6">
        <v>2</v>
      </c>
      <c r="B5" s="7" t="s">
        <v>8</v>
      </c>
      <c r="C5" s="8" t="s">
        <v>9</v>
      </c>
      <c r="D5" s="8" t="s">
        <v>10</v>
      </c>
      <c r="E5" s="8" t="s">
        <v>11</v>
      </c>
      <c r="F5" s="9">
        <v>900</v>
      </c>
      <c r="G5" s="10">
        <f aca="true" t="shared" si="0" ref="G5:G11">G4+F5</f>
        <v>1200</v>
      </c>
      <c r="H5" s="10">
        <f>G4+F5</f>
        <v>1200</v>
      </c>
    </row>
    <row r="6" spans="1:8" ht="17.25" customHeight="1">
      <c r="A6" s="6">
        <v>3</v>
      </c>
      <c r="B6" s="7" t="s">
        <v>8</v>
      </c>
      <c r="C6" s="8" t="s">
        <v>31</v>
      </c>
      <c r="D6" s="8" t="s">
        <v>14</v>
      </c>
      <c r="E6" s="8" t="s">
        <v>32</v>
      </c>
      <c r="F6" s="9">
        <v>300</v>
      </c>
      <c r="G6" s="10">
        <f t="shared" si="0"/>
        <v>1500</v>
      </c>
      <c r="H6" s="10">
        <f aca="true" t="shared" si="1" ref="H6:H20">G5+F6</f>
        <v>1500</v>
      </c>
    </row>
    <row r="7" spans="1:8" ht="17.25" customHeight="1">
      <c r="A7" s="6">
        <v>4</v>
      </c>
      <c r="B7" s="7" t="s">
        <v>27</v>
      </c>
      <c r="C7" s="8" t="s">
        <v>28</v>
      </c>
      <c r="D7" s="8" t="s">
        <v>29</v>
      </c>
      <c r="E7" s="8" t="s">
        <v>30</v>
      </c>
      <c r="F7" s="9">
        <v>1734</v>
      </c>
      <c r="G7" s="10">
        <f t="shared" si="0"/>
        <v>3234</v>
      </c>
      <c r="H7" s="10">
        <f t="shared" si="1"/>
        <v>3234</v>
      </c>
    </row>
    <row r="8" spans="1:8" ht="17.25" customHeight="1">
      <c r="A8" s="6">
        <v>5</v>
      </c>
      <c r="B8" s="7" t="s">
        <v>19</v>
      </c>
      <c r="C8" s="8" t="s">
        <v>20</v>
      </c>
      <c r="D8" s="8" t="s">
        <v>10</v>
      </c>
      <c r="E8" s="8" t="s">
        <v>21</v>
      </c>
      <c r="F8" s="9">
        <v>300</v>
      </c>
      <c r="G8" s="10">
        <f t="shared" si="0"/>
        <v>3534</v>
      </c>
      <c r="H8" s="10">
        <f t="shared" si="1"/>
        <v>3534</v>
      </c>
    </row>
    <row r="9" spans="1:8" ht="17.25" customHeight="1">
      <c r="A9" s="6">
        <v>6</v>
      </c>
      <c r="B9" s="7" t="s">
        <v>19</v>
      </c>
      <c r="C9" s="8" t="s">
        <v>16</v>
      </c>
      <c r="D9" s="8" t="s">
        <v>14</v>
      </c>
      <c r="E9" s="8" t="s">
        <v>22</v>
      </c>
      <c r="F9" s="9">
        <v>300</v>
      </c>
      <c r="G9" s="10">
        <f t="shared" si="0"/>
        <v>3834</v>
      </c>
      <c r="H9" s="10">
        <f t="shared" si="1"/>
        <v>3834</v>
      </c>
    </row>
    <row r="10" spans="1:8" ht="17.25" customHeight="1">
      <c r="A10" s="6">
        <v>7</v>
      </c>
      <c r="B10" s="7" t="s">
        <v>5</v>
      </c>
      <c r="C10" s="8" t="s">
        <v>6</v>
      </c>
      <c r="D10" s="8" t="s">
        <v>7</v>
      </c>
      <c r="E10" s="8" t="s">
        <v>12</v>
      </c>
      <c r="F10" s="9">
        <v>560</v>
      </c>
      <c r="G10" s="10">
        <f t="shared" si="0"/>
        <v>4394</v>
      </c>
      <c r="H10" s="10">
        <f t="shared" si="1"/>
        <v>4394</v>
      </c>
    </row>
    <row r="11" spans="1:8" ht="17.25" customHeight="1">
      <c r="A11" s="6">
        <v>8</v>
      </c>
      <c r="B11" s="7" t="s">
        <v>5</v>
      </c>
      <c r="C11" s="8" t="s">
        <v>24</v>
      </c>
      <c r="D11" s="8" t="s">
        <v>7</v>
      </c>
      <c r="E11" s="8" t="s">
        <v>25</v>
      </c>
      <c r="F11" s="9">
        <v>1000</v>
      </c>
      <c r="G11" s="10">
        <f t="shared" si="0"/>
        <v>5394</v>
      </c>
      <c r="H11" s="10">
        <f t="shared" si="1"/>
        <v>5394</v>
      </c>
    </row>
    <row r="12" spans="1:8" ht="17.25" customHeight="1">
      <c r="A12" s="6">
        <v>9</v>
      </c>
      <c r="B12" s="7" t="s">
        <v>5</v>
      </c>
      <c r="C12" s="8" t="s">
        <v>13</v>
      </c>
      <c r="D12" s="8" t="s">
        <v>14</v>
      </c>
      <c r="E12" s="8" t="s">
        <v>15</v>
      </c>
      <c r="F12" s="9">
        <v>500</v>
      </c>
      <c r="G12" s="10">
        <f aca="true" t="shared" si="2" ref="G12:G32">G11+F12</f>
        <v>5894</v>
      </c>
      <c r="H12" s="10">
        <f t="shared" si="1"/>
        <v>5894</v>
      </c>
    </row>
    <row r="13" spans="1:8" ht="17.25" customHeight="1">
      <c r="A13" s="6">
        <v>10</v>
      </c>
      <c r="B13" s="7" t="s">
        <v>5</v>
      </c>
      <c r="C13" s="8" t="s">
        <v>16</v>
      </c>
      <c r="D13" s="8" t="s">
        <v>14</v>
      </c>
      <c r="E13" s="8" t="s">
        <v>15</v>
      </c>
      <c r="F13" s="9">
        <v>500</v>
      </c>
      <c r="G13" s="10">
        <f t="shared" si="2"/>
        <v>6394</v>
      </c>
      <c r="H13" s="10">
        <f t="shared" si="1"/>
        <v>6394</v>
      </c>
    </row>
    <row r="14" spans="1:8" ht="17.25" customHeight="1">
      <c r="A14" s="6">
        <v>11</v>
      </c>
      <c r="B14" s="7" t="s">
        <v>5</v>
      </c>
      <c r="C14" s="8" t="s">
        <v>17</v>
      </c>
      <c r="D14" s="8" t="s">
        <v>10</v>
      </c>
      <c r="E14" s="8" t="s">
        <v>18</v>
      </c>
      <c r="F14" s="9">
        <v>700</v>
      </c>
      <c r="G14" s="10">
        <f t="shared" si="2"/>
        <v>7094</v>
      </c>
      <c r="H14" s="10">
        <f t="shared" si="1"/>
        <v>7094</v>
      </c>
    </row>
    <row r="15" spans="1:8" ht="17.25" customHeight="1">
      <c r="A15" s="6">
        <v>12</v>
      </c>
      <c r="B15" s="7" t="s">
        <v>33</v>
      </c>
      <c r="C15" s="8" t="s">
        <v>37</v>
      </c>
      <c r="D15" s="8" t="s">
        <v>86</v>
      </c>
      <c r="E15" s="8" t="s">
        <v>38</v>
      </c>
      <c r="F15" s="9">
        <v>145</v>
      </c>
      <c r="G15" s="10">
        <f t="shared" si="2"/>
        <v>7239</v>
      </c>
      <c r="H15" s="10">
        <f t="shared" si="1"/>
        <v>7239</v>
      </c>
    </row>
    <row r="16" spans="1:8" ht="17.25" customHeight="1">
      <c r="A16" s="6">
        <v>13</v>
      </c>
      <c r="B16" s="7" t="s">
        <v>39</v>
      </c>
      <c r="C16" s="8" t="s">
        <v>40</v>
      </c>
      <c r="D16" s="8" t="s">
        <v>41</v>
      </c>
      <c r="E16" s="8" t="s">
        <v>42</v>
      </c>
      <c r="F16" s="9">
        <v>1600</v>
      </c>
      <c r="G16" s="10">
        <f t="shared" si="2"/>
        <v>8839</v>
      </c>
      <c r="H16" s="10">
        <f t="shared" si="1"/>
        <v>8839</v>
      </c>
    </row>
    <row r="17" spans="1:8" ht="17.25" customHeight="1">
      <c r="A17" s="6">
        <v>14</v>
      </c>
      <c r="B17" s="7" t="s">
        <v>34</v>
      </c>
      <c r="C17" s="8" t="s">
        <v>28</v>
      </c>
      <c r="D17" s="8" t="s">
        <v>29</v>
      </c>
      <c r="E17" s="8" t="s">
        <v>43</v>
      </c>
      <c r="F17" s="9">
        <v>487.5</v>
      </c>
      <c r="G17" s="10">
        <f t="shared" si="2"/>
        <v>9326.5</v>
      </c>
      <c r="H17" s="10">
        <f t="shared" si="1"/>
        <v>9326.5</v>
      </c>
    </row>
    <row r="18" spans="1:8" ht="17.25" customHeight="1">
      <c r="A18" s="6">
        <v>15</v>
      </c>
      <c r="B18" s="7" t="s">
        <v>34</v>
      </c>
      <c r="C18" s="8" t="s">
        <v>37</v>
      </c>
      <c r="D18" s="8" t="s">
        <v>86</v>
      </c>
      <c r="E18" s="8" t="s">
        <v>38</v>
      </c>
      <c r="F18" s="9">
        <v>175</v>
      </c>
      <c r="G18" s="10">
        <f t="shared" si="2"/>
        <v>9501.5</v>
      </c>
      <c r="H18" s="10">
        <f t="shared" si="1"/>
        <v>9501.5</v>
      </c>
    </row>
    <row r="19" spans="1:8" ht="17.25" customHeight="1">
      <c r="A19" s="6">
        <v>16</v>
      </c>
      <c r="B19" s="7" t="s">
        <v>48</v>
      </c>
      <c r="C19" s="8" t="s">
        <v>49</v>
      </c>
      <c r="D19" s="8" t="s">
        <v>7</v>
      </c>
      <c r="E19" s="8" t="s">
        <v>50</v>
      </c>
      <c r="F19" s="9">
        <v>3000</v>
      </c>
      <c r="G19" s="10">
        <f t="shared" si="2"/>
        <v>12501.5</v>
      </c>
      <c r="H19" s="10">
        <f t="shared" si="1"/>
        <v>12501.5</v>
      </c>
    </row>
    <row r="20" spans="1:8" ht="17.25" customHeight="1">
      <c r="A20" s="6">
        <v>17</v>
      </c>
      <c r="B20" s="7" t="s">
        <v>48</v>
      </c>
      <c r="C20" s="8" t="s">
        <v>54</v>
      </c>
      <c r="D20" s="8" t="s">
        <v>10</v>
      </c>
      <c r="E20" s="8" t="s">
        <v>55</v>
      </c>
      <c r="F20" s="9">
        <v>1000</v>
      </c>
      <c r="G20" s="10">
        <f t="shared" si="2"/>
        <v>13501.5</v>
      </c>
      <c r="H20" s="10">
        <f t="shared" si="1"/>
        <v>13501.5</v>
      </c>
    </row>
    <row r="21" spans="1:8" ht="17.25" customHeight="1">
      <c r="A21" s="6">
        <v>18</v>
      </c>
      <c r="B21" s="7" t="s">
        <v>44</v>
      </c>
      <c r="C21" s="8" t="s">
        <v>28</v>
      </c>
      <c r="D21" s="8" t="s">
        <v>29</v>
      </c>
      <c r="E21" s="8" t="s">
        <v>45</v>
      </c>
      <c r="F21" s="9">
        <v>374</v>
      </c>
      <c r="G21" s="10">
        <f t="shared" si="2"/>
        <v>13875.5</v>
      </c>
      <c r="H21" s="8">
        <v>374</v>
      </c>
    </row>
    <row r="22" spans="1:8" ht="17.25" customHeight="1">
      <c r="A22" s="6">
        <v>19</v>
      </c>
      <c r="B22" s="7" t="s">
        <v>47</v>
      </c>
      <c r="C22" s="8" t="s">
        <v>31</v>
      </c>
      <c r="D22" s="8" t="s">
        <v>14</v>
      </c>
      <c r="E22" s="8" t="s">
        <v>32</v>
      </c>
      <c r="F22" s="9">
        <v>300</v>
      </c>
      <c r="G22" s="10">
        <f t="shared" si="2"/>
        <v>14175.5</v>
      </c>
      <c r="H22" s="10">
        <f>H21+F22</f>
        <v>674</v>
      </c>
    </row>
    <row r="23" spans="1:8" ht="17.25" customHeight="1">
      <c r="A23" s="6">
        <v>20</v>
      </c>
      <c r="B23" s="7" t="s">
        <v>47</v>
      </c>
      <c r="C23" s="8" t="s">
        <v>54</v>
      </c>
      <c r="D23" s="8" t="s">
        <v>10</v>
      </c>
      <c r="E23" s="8" t="s">
        <v>56</v>
      </c>
      <c r="F23" s="9">
        <v>1000</v>
      </c>
      <c r="G23" s="10">
        <f t="shared" si="2"/>
        <v>15175.5</v>
      </c>
      <c r="H23" s="10">
        <f>H22+F23</f>
        <v>1674</v>
      </c>
    </row>
    <row r="24" spans="1:8" ht="17.25" customHeight="1">
      <c r="A24" s="6">
        <v>21</v>
      </c>
      <c r="B24" s="7" t="s">
        <v>35</v>
      </c>
      <c r="C24" s="8" t="s">
        <v>37</v>
      </c>
      <c r="D24" s="8" t="s">
        <v>86</v>
      </c>
      <c r="E24" s="8" t="s">
        <v>38</v>
      </c>
      <c r="F24" s="9">
        <v>90</v>
      </c>
      <c r="G24" s="10">
        <f t="shared" si="2"/>
        <v>15265.5</v>
      </c>
      <c r="H24" s="10">
        <f aca="true" t="shared" si="3" ref="H24:H32">H23+F24</f>
        <v>1764</v>
      </c>
    </row>
    <row r="25" spans="1:8" ht="17.25" customHeight="1">
      <c r="A25" s="6">
        <v>22</v>
      </c>
      <c r="B25" s="7" t="s">
        <v>35</v>
      </c>
      <c r="C25" s="8" t="s">
        <v>31</v>
      </c>
      <c r="D25" s="8" t="s">
        <v>14</v>
      </c>
      <c r="E25" s="8" t="s">
        <v>32</v>
      </c>
      <c r="F25" s="9">
        <v>300</v>
      </c>
      <c r="G25" s="10">
        <f t="shared" si="2"/>
        <v>15565.5</v>
      </c>
      <c r="H25" s="10">
        <f t="shared" si="3"/>
        <v>2064</v>
      </c>
    </row>
    <row r="26" spans="1:8" ht="17.25" customHeight="1">
      <c r="A26" s="6">
        <v>23</v>
      </c>
      <c r="B26" s="7" t="s">
        <v>35</v>
      </c>
      <c r="C26" s="8" t="s">
        <v>52</v>
      </c>
      <c r="D26" s="8" t="s">
        <v>7</v>
      </c>
      <c r="E26" s="8" t="s">
        <v>94</v>
      </c>
      <c r="F26" s="9">
        <v>500</v>
      </c>
      <c r="G26" s="10">
        <f t="shared" si="2"/>
        <v>16065.5</v>
      </c>
      <c r="H26" s="10">
        <f t="shared" si="3"/>
        <v>2564</v>
      </c>
    </row>
    <row r="27" spans="1:8" ht="17.25" customHeight="1">
      <c r="A27" s="6">
        <v>24</v>
      </c>
      <c r="B27" s="7" t="s">
        <v>35</v>
      </c>
      <c r="C27" s="8" t="s">
        <v>9</v>
      </c>
      <c r="D27" s="8" t="s">
        <v>10</v>
      </c>
      <c r="E27" s="8" t="s">
        <v>59</v>
      </c>
      <c r="F27" s="9">
        <v>900</v>
      </c>
      <c r="G27" s="10">
        <f t="shared" si="2"/>
        <v>16965.5</v>
      </c>
      <c r="H27" s="10">
        <f t="shared" si="3"/>
        <v>3464</v>
      </c>
    </row>
    <row r="28" spans="1:8" ht="17.25" customHeight="1">
      <c r="A28" s="6">
        <v>25</v>
      </c>
      <c r="B28" s="7" t="s">
        <v>36</v>
      </c>
      <c r="C28" s="8" t="s">
        <v>37</v>
      </c>
      <c r="D28" s="8" t="s">
        <v>86</v>
      </c>
      <c r="E28" s="8" t="s">
        <v>38</v>
      </c>
      <c r="F28" s="9">
        <v>265</v>
      </c>
      <c r="G28" s="10">
        <f t="shared" si="2"/>
        <v>17230.5</v>
      </c>
      <c r="H28" s="10">
        <f t="shared" si="3"/>
        <v>3729</v>
      </c>
    </row>
    <row r="29" spans="1:8" ht="17.25" customHeight="1">
      <c r="A29" s="6">
        <v>26</v>
      </c>
      <c r="B29" s="7" t="s">
        <v>46</v>
      </c>
      <c r="C29" s="8" t="s">
        <v>31</v>
      </c>
      <c r="D29" s="8" t="s">
        <v>14</v>
      </c>
      <c r="E29" s="8" t="s">
        <v>32</v>
      </c>
      <c r="F29" s="9">
        <v>300</v>
      </c>
      <c r="G29" s="10">
        <f t="shared" si="2"/>
        <v>17530.5</v>
      </c>
      <c r="H29" s="10">
        <f t="shared" si="3"/>
        <v>4029</v>
      </c>
    </row>
    <row r="30" spans="1:8" ht="17.25" customHeight="1">
      <c r="A30" s="6">
        <v>27</v>
      </c>
      <c r="B30" s="7" t="s">
        <v>46</v>
      </c>
      <c r="C30" s="8" t="s">
        <v>51</v>
      </c>
      <c r="D30" s="8" t="s">
        <v>7</v>
      </c>
      <c r="E30" s="8" t="s">
        <v>53</v>
      </c>
      <c r="F30" s="9">
        <v>5000</v>
      </c>
      <c r="G30" s="10">
        <f t="shared" si="2"/>
        <v>22530.5</v>
      </c>
      <c r="H30" s="10">
        <f t="shared" si="3"/>
        <v>9029</v>
      </c>
    </row>
    <row r="31" spans="1:8" ht="17.25" customHeight="1">
      <c r="A31" s="6">
        <v>28</v>
      </c>
      <c r="B31" s="7" t="s">
        <v>46</v>
      </c>
      <c r="C31" s="8" t="s">
        <v>57</v>
      </c>
      <c r="D31" s="8" t="s">
        <v>10</v>
      </c>
      <c r="E31" s="8" t="s">
        <v>58</v>
      </c>
      <c r="F31" s="9">
        <v>1200</v>
      </c>
      <c r="G31" s="10">
        <f t="shared" si="2"/>
        <v>23730.5</v>
      </c>
      <c r="H31" s="10">
        <f t="shared" si="3"/>
        <v>10229</v>
      </c>
    </row>
    <row r="32" spans="1:8" ht="17.25" customHeight="1">
      <c r="A32" s="6">
        <v>29</v>
      </c>
      <c r="B32" s="7" t="s">
        <v>66</v>
      </c>
      <c r="C32" s="8" t="s">
        <v>67</v>
      </c>
      <c r="D32" s="8" t="s">
        <v>38</v>
      </c>
      <c r="E32" s="8" t="s">
        <v>38</v>
      </c>
      <c r="F32" s="9">
        <v>188</v>
      </c>
      <c r="G32" s="10">
        <f t="shared" si="2"/>
        <v>23918.5</v>
      </c>
      <c r="H32" s="10">
        <f t="shared" si="3"/>
        <v>10417</v>
      </c>
    </row>
    <row r="33" spans="1:8" ht="17.25" customHeight="1">
      <c r="A33" s="6">
        <v>30</v>
      </c>
      <c r="B33" s="7" t="s">
        <v>62</v>
      </c>
      <c r="C33" s="8" t="s">
        <v>31</v>
      </c>
      <c r="D33" s="8" t="s">
        <v>14</v>
      </c>
      <c r="E33" s="8" t="s">
        <v>32</v>
      </c>
      <c r="F33" s="9">
        <v>300</v>
      </c>
      <c r="G33" s="10">
        <f>G32+F33</f>
        <v>24218.5</v>
      </c>
      <c r="H33" s="10">
        <f>H32+F33</f>
        <v>10717</v>
      </c>
    </row>
    <row r="34" spans="1:8" ht="17.25" customHeight="1">
      <c r="A34" s="6">
        <v>31</v>
      </c>
      <c r="B34" s="7" t="s">
        <v>62</v>
      </c>
      <c r="C34" s="8" t="s">
        <v>63</v>
      </c>
      <c r="D34" s="8" t="s">
        <v>7</v>
      </c>
      <c r="E34" s="8" t="s">
        <v>65</v>
      </c>
      <c r="F34" s="9">
        <v>5000</v>
      </c>
      <c r="G34" s="10">
        <f>G33+F34</f>
        <v>29218.5</v>
      </c>
      <c r="H34" s="10">
        <f>H33+F34</f>
        <v>15717</v>
      </c>
    </row>
    <row r="35" spans="1:8" ht="17.25" customHeight="1">
      <c r="A35" s="6">
        <v>32</v>
      </c>
      <c r="B35" s="7" t="s">
        <v>62</v>
      </c>
      <c r="C35" s="8" t="s">
        <v>70</v>
      </c>
      <c r="D35" s="8" t="s">
        <v>10</v>
      </c>
      <c r="E35" s="8" t="s">
        <v>64</v>
      </c>
      <c r="F35" s="9">
        <v>1100</v>
      </c>
      <c r="G35" s="10">
        <f>G34+F35</f>
        <v>30318.5</v>
      </c>
      <c r="H35" s="10">
        <f>H34+F35</f>
        <v>16817</v>
      </c>
    </row>
    <row r="36" spans="1:8" ht="17.25" customHeight="1">
      <c r="A36" s="6">
        <v>33</v>
      </c>
      <c r="B36" s="11" t="s">
        <v>71</v>
      </c>
      <c r="C36" s="8" t="s">
        <v>54</v>
      </c>
      <c r="D36" s="8" t="s">
        <v>69</v>
      </c>
      <c r="E36" s="8" t="s">
        <v>68</v>
      </c>
      <c r="F36" s="9">
        <v>2500</v>
      </c>
      <c r="G36" s="10">
        <f aca="true" t="shared" si="4" ref="G36:G58">G35+F36</f>
        <v>32818.5</v>
      </c>
      <c r="H36" s="10">
        <f aca="true" t="shared" si="5" ref="H36:H58">H35+F36</f>
        <v>19317</v>
      </c>
    </row>
    <row r="37" spans="1:8" ht="17.25" customHeight="1">
      <c r="A37" s="6">
        <v>34</v>
      </c>
      <c r="B37" s="7" t="s">
        <v>73</v>
      </c>
      <c r="C37" s="8" t="s">
        <v>20</v>
      </c>
      <c r="D37" s="8" t="s">
        <v>10</v>
      </c>
      <c r="E37" s="8" t="s">
        <v>74</v>
      </c>
      <c r="F37" s="9">
        <v>300</v>
      </c>
      <c r="G37" s="10">
        <f t="shared" si="4"/>
        <v>33118.5</v>
      </c>
      <c r="H37" s="10">
        <v>300</v>
      </c>
    </row>
    <row r="38" spans="1:8" ht="17.25" customHeight="1">
      <c r="A38" s="6">
        <v>35</v>
      </c>
      <c r="B38" s="7" t="s">
        <v>73</v>
      </c>
      <c r="C38" s="8" t="s">
        <v>16</v>
      </c>
      <c r="D38" s="8" t="s">
        <v>14</v>
      </c>
      <c r="E38" s="8" t="s">
        <v>75</v>
      </c>
      <c r="F38" s="9">
        <v>300</v>
      </c>
      <c r="G38" s="10">
        <f t="shared" si="4"/>
        <v>33418.5</v>
      </c>
      <c r="H38" s="10">
        <f t="shared" si="5"/>
        <v>600</v>
      </c>
    </row>
    <row r="39" spans="1:8" ht="17.25" customHeight="1">
      <c r="A39" s="6">
        <v>36</v>
      </c>
      <c r="B39" s="11" t="s">
        <v>76</v>
      </c>
      <c r="C39" s="8" t="s">
        <v>37</v>
      </c>
      <c r="D39" s="8" t="s">
        <v>86</v>
      </c>
      <c r="E39" s="8" t="s">
        <v>91</v>
      </c>
      <c r="F39" s="9">
        <v>56</v>
      </c>
      <c r="G39" s="10">
        <f t="shared" si="4"/>
        <v>33474.5</v>
      </c>
      <c r="H39" s="10">
        <v>56</v>
      </c>
    </row>
    <row r="40" spans="1:8" ht="17.25" customHeight="1">
      <c r="A40" s="6">
        <v>37</v>
      </c>
      <c r="B40" s="11" t="s">
        <v>77</v>
      </c>
      <c r="C40" s="8" t="s">
        <v>31</v>
      </c>
      <c r="D40" s="8" t="s">
        <v>14</v>
      </c>
      <c r="E40" s="8" t="s">
        <v>32</v>
      </c>
      <c r="F40" s="9">
        <v>300</v>
      </c>
      <c r="G40" s="10">
        <f t="shared" si="4"/>
        <v>33774.5</v>
      </c>
      <c r="H40" s="10">
        <f t="shared" si="5"/>
        <v>356</v>
      </c>
    </row>
    <row r="41" spans="1:8" ht="17.25" customHeight="1">
      <c r="A41" s="6">
        <v>38</v>
      </c>
      <c r="B41" s="11" t="s">
        <v>77</v>
      </c>
      <c r="C41" s="8" t="s">
        <v>54</v>
      </c>
      <c r="D41" s="8" t="s">
        <v>10</v>
      </c>
      <c r="E41" s="8" t="s">
        <v>78</v>
      </c>
      <c r="F41" s="9">
        <v>1000</v>
      </c>
      <c r="G41" s="10">
        <f t="shared" si="4"/>
        <v>34774.5</v>
      </c>
      <c r="H41" s="10">
        <f t="shared" si="5"/>
        <v>1356</v>
      </c>
    </row>
    <row r="42" spans="1:8" ht="17.25" customHeight="1">
      <c r="A42" s="6">
        <v>39</v>
      </c>
      <c r="B42" s="11" t="s">
        <v>77</v>
      </c>
      <c r="C42" s="8" t="s">
        <v>79</v>
      </c>
      <c r="D42" s="8" t="s">
        <v>29</v>
      </c>
      <c r="E42" s="8" t="s">
        <v>80</v>
      </c>
      <c r="F42" s="9">
        <v>204</v>
      </c>
      <c r="G42" s="10">
        <f t="shared" si="4"/>
        <v>34978.5</v>
      </c>
      <c r="H42" s="10">
        <f t="shared" si="5"/>
        <v>1560</v>
      </c>
    </row>
    <row r="43" spans="1:8" ht="17.25" customHeight="1">
      <c r="A43" s="6">
        <v>40</v>
      </c>
      <c r="B43" s="11" t="s">
        <v>81</v>
      </c>
      <c r="C43" s="8" t="s">
        <v>82</v>
      </c>
      <c r="D43" s="8" t="s">
        <v>83</v>
      </c>
      <c r="E43" s="8" t="s">
        <v>84</v>
      </c>
      <c r="F43" s="9">
        <v>1114</v>
      </c>
      <c r="G43" s="10">
        <f t="shared" si="4"/>
        <v>36092.5</v>
      </c>
      <c r="H43" s="10">
        <f t="shared" si="5"/>
        <v>2674</v>
      </c>
    </row>
    <row r="44" spans="1:8" ht="17.25" customHeight="1">
      <c r="A44" s="6">
        <v>41</v>
      </c>
      <c r="B44" s="11" t="s">
        <v>81</v>
      </c>
      <c r="C44" s="8" t="s">
        <v>82</v>
      </c>
      <c r="D44" s="8" t="s">
        <v>83</v>
      </c>
      <c r="E44" s="8" t="s">
        <v>137</v>
      </c>
      <c r="F44" s="9">
        <v>1114.5</v>
      </c>
      <c r="G44" s="10">
        <f t="shared" si="4"/>
        <v>37207</v>
      </c>
      <c r="H44" s="10">
        <f t="shared" si="5"/>
        <v>3788.5</v>
      </c>
    </row>
    <row r="45" spans="1:8" ht="17.25" customHeight="1">
      <c r="A45" s="6">
        <v>42</v>
      </c>
      <c r="B45" s="11" t="s">
        <v>81</v>
      </c>
      <c r="C45" s="8" t="s">
        <v>85</v>
      </c>
      <c r="D45" s="8" t="s">
        <v>86</v>
      </c>
      <c r="E45" s="8" t="s">
        <v>87</v>
      </c>
      <c r="F45" s="9">
        <v>120</v>
      </c>
      <c r="G45" s="10">
        <f t="shared" si="4"/>
        <v>37327</v>
      </c>
      <c r="H45" s="10">
        <f t="shared" si="5"/>
        <v>3908.5</v>
      </c>
    </row>
    <row r="46" spans="1:8" ht="17.25" customHeight="1">
      <c r="A46" s="6">
        <v>43</v>
      </c>
      <c r="B46" s="11" t="s">
        <v>88</v>
      </c>
      <c r="C46" s="8" t="s">
        <v>28</v>
      </c>
      <c r="D46" s="8" t="s">
        <v>29</v>
      </c>
      <c r="E46" s="8" t="s">
        <v>89</v>
      </c>
      <c r="F46" s="9">
        <v>938</v>
      </c>
      <c r="G46" s="10">
        <f t="shared" si="4"/>
        <v>38265</v>
      </c>
      <c r="H46" s="10">
        <v>938</v>
      </c>
    </row>
    <row r="47" spans="1:8" ht="17.25" customHeight="1">
      <c r="A47" s="6">
        <v>44</v>
      </c>
      <c r="B47" s="11" t="s">
        <v>88</v>
      </c>
      <c r="C47" s="8" t="s">
        <v>37</v>
      </c>
      <c r="D47" s="8" t="s">
        <v>86</v>
      </c>
      <c r="E47" s="8" t="s">
        <v>90</v>
      </c>
      <c r="F47" s="9">
        <v>254</v>
      </c>
      <c r="G47" s="10">
        <f t="shared" si="4"/>
        <v>38519</v>
      </c>
      <c r="H47" s="10">
        <f t="shared" si="5"/>
        <v>1192</v>
      </c>
    </row>
    <row r="48" spans="1:8" ht="17.25" customHeight="1">
      <c r="A48" s="6">
        <v>45</v>
      </c>
      <c r="B48" s="11" t="s">
        <v>92</v>
      </c>
      <c r="C48" s="8" t="s">
        <v>31</v>
      </c>
      <c r="D48" s="8" t="s">
        <v>14</v>
      </c>
      <c r="E48" s="8" t="s">
        <v>32</v>
      </c>
      <c r="F48" s="9">
        <v>300</v>
      </c>
      <c r="G48" s="10">
        <f t="shared" si="4"/>
        <v>38819</v>
      </c>
      <c r="H48" s="10">
        <f t="shared" si="5"/>
        <v>1492</v>
      </c>
    </row>
    <row r="49" spans="1:8" ht="17.25" customHeight="1">
      <c r="A49" s="6">
        <v>46</v>
      </c>
      <c r="B49" s="11" t="s">
        <v>92</v>
      </c>
      <c r="C49" s="8" t="s">
        <v>70</v>
      </c>
      <c r="D49" s="8" t="s">
        <v>10</v>
      </c>
      <c r="E49" s="8" t="s">
        <v>95</v>
      </c>
      <c r="F49" s="9">
        <v>1100</v>
      </c>
      <c r="G49" s="10">
        <f t="shared" si="4"/>
        <v>39919</v>
      </c>
      <c r="H49" s="10">
        <f t="shared" si="5"/>
        <v>2592</v>
      </c>
    </row>
    <row r="50" spans="1:8" ht="17.25" customHeight="1">
      <c r="A50" s="6">
        <v>47</v>
      </c>
      <c r="B50" s="11" t="s">
        <v>92</v>
      </c>
      <c r="C50" s="8" t="s">
        <v>93</v>
      </c>
      <c r="D50" s="8" t="s">
        <v>7</v>
      </c>
      <c r="E50" s="8" t="s">
        <v>94</v>
      </c>
      <c r="F50" s="9">
        <v>500</v>
      </c>
      <c r="G50" s="10">
        <f t="shared" si="4"/>
        <v>40419</v>
      </c>
      <c r="H50" s="10">
        <f t="shared" si="5"/>
        <v>3092</v>
      </c>
    </row>
    <row r="51" spans="1:8" ht="17.25" customHeight="1">
      <c r="A51" s="6">
        <v>48</v>
      </c>
      <c r="B51" s="11" t="s">
        <v>96</v>
      </c>
      <c r="C51" s="8" t="s">
        <v>31</v>
      </c>
      <c r="D51" s="8" t="s">
        <v>14</v>
      </c>
      <c r="E51" s="8" t="s">
        <v>32</v>
      </c>
      <c r="F51" s="9">
        <v>300</v>
      </c>
      <c r="G51" s="10">
        <f t="shared" si="4"/>
        <v>40719</v>
      </c>
      <c r="H51" s="10">
        <f t="shared" si="5"/>
        <v>3392</v>
      </c>
    </row>
    <row r="52" spans="1:8" ht="17.25" customHeight="1">
      <c r="A52" s="6">
        <v>49</v>
      </c>
      <c r="B52" s="11" t="s">
        <v>96</v>
      </c>
      <c r="C52" s="8" t="s">
        <v>93</v>
      </c>
      <c r="D52" s="8" t="s">
        <v>7</v>
      </c>
      <c r="E52" s="8" t="s">
        <v>97</v>
      </c>
      <c r="F52" s="9">
        <v>5000</v>
      </c>
      <c r="G52" s="10">
        <f t="shared" si="4"/>
        <v>45719</v>
      </c>
      <c r="H52" s="10">
        <f t="shared" si="5"/>
        <v>8392</v>
      </c>
    </row>
    <row r="53" spans="1:8" ht="17.25" customHeight="1">
      <c r="A53" s="6">
        <v>50</v>
      </c>
      <c r="B53" s="11" t="s">
        <v>96</v>
      </c>
      <c r="C53" s="8" t="s">
        <v>57</v>
      </c>
      <c r="D53" s="8" t="s">
        <v>10</v>
      </c>
      <c r="E53" s="8" t="s">
        <v>98</v>
      </c>
      <c r="F53" s="9">
        <v>1200</v>
      </c>
      <c r="G53" s="10">
        <f t="shared" si="4"/>
        <v>46919</v>
      </c>
      <c r="H53" s="10">
        <f t="shared" si="5"/>
        <v>9592</v>
      </c>
    </row>
    <row r="54" spans="1:8" ht="17.25" customHeight="1">
      <c r="A54" s="6">
        <v>51</v>
      </c>
      <c r="B54" s="11" t="s">
        <v>99</v>
      </c>
      <c r="C54" s="8" t="s">
        <v>31</v>
      </c>
      <c r="D54" s="8" t="s">
        <v>14</v>
      </c>
      <c r="E54" s="8" t="s">
        <v>32</v>
      </c>
      <c r="F54" s="9">
        <v>300</v>
      </c>
      <c r="G54" s="10">
        <f t="shared" si="4"/>
        <v>47219</v>
      </c>
      <c r="H54" s="10">
        <f t="shared" si="5"/>
        <v>9892</v>
      </c>
    </row>
    <row r="55" spans="1:8" ht="17.25" customHeight="1">
      <c r="A55" s="6">
        <v>52</v>
      </c>
      <c r="B55" s="11" t="s">
        <v>99</v>
      </c>
      <c r="C55" s="8" t="s">
        <v>51</v>
      </c>
      <c r="D55" s="8" t="s">
        <v>7</v>
      </c>
      <c r="E55" s="8" t="s">
        <v>100</v>
      </c>
      <c r="F55" s="9">
        <v>5000</v>
      </c>
      <c r="G55" s="10">
        <f t="shared" si="4"/>
        <v>52219</v>
      </c>
      <c r="H55" s="10">
        <f t="shared" si="5"/>
        <v>14892</v>
      </c>
    </row>
    <row r="56" spans="1:8" ht="17.25" customHeight="1">
      <c r="A56" s="6">
        <v>53</v>
      </c>
      <c r="B56" s="11" t="s">
        <v>99</v>
      </c>
      <c r="C56" s="8" t="s">
        <v>102</v>
      </c>
      <c r="D56" s="8" t="s">
        <v>10</v>
      </c>
      <c r="E56" s="8" t="s">
        <v>101</v>
      </c>
      <c r="F56" s="9">
        <v>1300</v>
      </c>
      <c r="G56" s="10">
        <f t="shared" si="4"/>
        <v>53519</v>
      </c>
      <c r="H56" s="10">
        <f t="shared" si="5"/>
        <v>16192</v>
      </c>
    </row>
    <row r="57" spans="1:8" ht="17.25" customHeight="1">
      <c r="A57" s="6">
        <v>54</v>
      </c>
      <c r="B57" s="11" t="s">
        <v>103</v>
      </c>
      <c r="C57" s="8" t="s">
        <v>20</v>
      </c>
      <c r="D57" s="8" t="s">
        <v>10</v>
      </c>
      <c r="E57" s="8" t="s">
        <v>127</v>
      </c>
      <c r="F57" s="9">
        <v>300</v>
      </c>
      <c r="G57" s="10">
        <f t="shared" si="4"/>
        <v>53819</v>
      </c>
      <c r="H57" s="10">
        <f t="shared" si="5"/>
        <v>16492</v>
      </c>
    </row>
    <row r="58" spans="1:8" ht="17.25" customHeight="1">
      <c r="A58" s="6">
        <v>55</v>
      </c>
      <c r="B58" s="11" t="s">
        <v>103</v>
      </c>
      <c r="C58" s="8" t="s">
        <v>16</v>
      </c>
      <c r="D58" s="8" t="s">
        <v>14</v>
      </c>
      <c r="E58" s="8" t="s">
        <v>104</v>
      </c>
      <c r="F58" s="9">
        <v>300</v>
      </c>
      <c r="G58" s="10">
        <f t="shared" si="4"/>
        <v>54119</v>
      </c>
      <c r="H58" s="10">
        <f t="shared" si="5"/>
        <v>16792</v>
      </c>
    </row>
    <row r="59" spans="1:8" ht="17.25" customHeight="1">
      <c r="A59" s="6">
        <v>56</v>
      </c>
      <c r="B59" s="11" t="s">
        <v>103</v>
      </c>
      <c r="C59" s="8" t="s">
        <v>105</v>
      </c>
      <c r="D59" s="8" t="s">
        <v>86</v>
      </c>
      <c r="E59" s="8" t="s">
        <v>106</v>
      </c>
      <c r="F59" s="9">
        <v>330</v>
      </c>
      <c r="G59" s="10">
        <f aca="true" t="shared" si="6" ref="G59:G72">G58+F59</f>
        <v>54449</v>
      </c>
      <c r="H59" s="10">
        <f aca="true" t="shared" si="7" ref="H59:H71">H58+F59</f>
        <v>17122</v>
      </c>
    </row>
    <row r="60" spans="1:8" ht="17.25" customHeight="1">
      <c r="A60" s="6">
        <v>57</v>
      </c>
      <c r="B60" s="11" t="s">
        <v>107</v>
      </c>
      <c r="C60" s="8" t="s">
        <v>37</v>
      </c>
      <c r="D60" s="8" t="s">
        <v>86</v>
      </c>
      <c r="E60" s="8" t="s">
        <v>108</v>
      </c>
      <c r="F60" s="9">
        <v>32</v>
      </c>
      <c r="G60" s="10">
        <f t="shared" si="6"/>
        <v>54481</v>
      </c>
      <c r="H60" s="10">
        <f t="shared" si="7"/>
        <v>17154</v>
      </c>
    </row>
    <row r="61" spans="1:8" ht="17.25" customHeight="1">
      <c r="A61" s="6">
        <v>58</v>
      </c>
      <c r="B61" s="11" t="s">
        <v>109</v>
      </c>
      <c r="C61" s="8" t="s">
        <v>28</v>
      </c>
      <c r="D61" s="8" t="s">
        <v>29</v>
      </c>
      <c r="E61" s="8" t="s">
        <v>110</v>
      </c>
      <c r="F61" s="9">
        <v>86</v>
      </c>
      <c r="G61" s="10">
        <f t="shared" si="6"/>
        <v>54567</v>
      </c>
      <c r="H61" s="10">
        <f t="shared" si="7"/>
        <v>17240</v>
      </c>
    </row>
    <row r="62" spans="1:8" ht="17.25" customHeight="1">
      <c r="A62" s="6">
        <v>59</v>
      </c>
      <c r="B62" s="11" t="s">
        <v>109</v>
      </c>
      <c r="C62" s="8" t="s">
        <v>57</v>
      </c>
      <c r="D62" s="8" t="s">
        <v>10</v>
      </c>
      <c r="E62" s="8" t="s">
        <v>111</v>
      </c>
      <c r="F62" s="9">
        <v>1200</v>
      </c>
      <c r="G62" s="10">
        <f t="shared" si="6"/>
        <v>55767</v>
      </c>
      <c r="H62" s="10">
        <f t="shared" si="7"/>
        <v>18440</v>
      </c>
    </row>
    <row r="63" spans="1:8" ht="17.25" customHeight="1">
      <c r="A63" s="6">
        <v>60</v>
      </c>
      <c r="B63" s="11" t="s">
        <v>112</v>
      </c>
      <c r="C63" s="8" t="s">
        <v>37</v>
      </c>
      <c r="D63" s="8" t="s">
        <v>86</v>
      </c>
      <c r="E63" s="8" t="s">
        <v>113</v>
      </c>
      <c r="F63" s="9">
        <v>30</v>
      </c>
      <c r="G63" s="10">
        <f t="shared" si="6"/>
        <v>55797</v>
      </c>
      <c r="H63" s="10">
        <f t="shared" si="7"/>
        <v>18470</v>
      </c>
    </row>
    <row r="64" spans="1:8" ht="17.25" customHeight="1">
      <c r="A64" s="6">
        <v>61</v>
      </c>
      <c r="B64" s="11" t="s">
        <v>114</v>
      </c>
      <c r="C64" s="8" t="s">
        <v>117</v>
      </c>
      <c r="D64" s="8" t="s">
        <v>14</v>
      </c>
      <c r="E64" s="8" t="s">
        <v>115</v>
      </c>
      <c r="F64" s="9">
        <v>1500</v>
      </c>
      <c r="G64" s="10">
        <f t="shared" si="6"/>
        <v>57297</v>
      </c>
      <c r="H64" s="10">
        <f t="shared" si="7"/>
        <v>19970</v>
      </c>
    </row>
    <row r="65" spans="1:8" ht="17.25" customHeight="1">
      <c r="A65" s="6">
        <v>62</v>
      </c>
      <c r="B65" s="11" t="s">
        <v>114</v>
      </c>
      <c r="C65" s="8" t="s">
        <v>118</v>
      </c>
      <c r="D65" s="8" t="s">
        <v>14</v>
      </c>
      <c r="E65" s="8" t="s">
        <v>116</v>
      </c>
      <c r="F65" s="9">
        <v>1500</v>
      </c>
      <c r="G65" s="10">
        <f t="shared" si="6"/>
        <v>58797</v>
      </c>
      <c r="H65" s="10">
        <f t="shared" si="7"/>
        <v>21470</v>
      </c>
    </row>
    <row r="66" spans="1:8" ht="17.25" customHeight="1">
      <c r="A66" s="6">
        <v>63</v>
      </c>
      <c r="B66" s="11" t="s">
        <v>114</v>
      </c>
      <c r="C66" s="8" t="s">
        <v>9</v>
      </c>
      <c r="D66" s="8" t="s">
        <v>10</v>
      </c>
      <c r="E66" s="8" t="s">
        <v>119</v>
      </c>
      <c r="F66" s="9">
        <v>900</v>
      </c>
      <c r="G66" s="10">
        <f t="shared" si="6"/>
        <v>59697</v>
      </c>
      <c r="H66" s="10">
        <f t="shared" si="7"/>
        <v>22370</v>
      </c>
    </row>
    <row r="67" spans="1:8" ht="17.25" customHeight="1">
      <c r="A67" s="6">
        <v>64</v>
      </c>
      <c r="B67" s="11" t="s">
        <v>114</v>
      </c>
      <c r="C67" s="8" t="s">
        <v>120</v>
      </c>
      <c r="D67" s="8" t="s">
        <v>7</v>
      </c>
      <c r="E67" s="8" t="s">
        <v>121</v>
      </c>
      <c r="F67" s="9">
        <v>1000</v>
      </c>
      <c r="G67" s="10">
        <f t="shared" si="6"/>
        <v>60697</v>
      </c>
      <c r="H67" s="10">
        <f t="shared" si="7"/>
        <v>23370</v>
      </c>
    </row>
    <row r="68" spans="1:8" ht="17.25" customHeight="1">
      <c r="A68" s="6">
        <v>65</v>
      </c>
      <c r="B68" s="11" t="s">
        <v>114</v>
      </c>
      <c r="C68" s="8" t="s">
        <v>122</v>
      </c>
      <c r="D68" s="8" t="s">
        <v>7</v>
      </c>
      <c r="E68" s="8" t="s">
        <v>123</v>
      </c>
      <c r="F68" s="9">
        <v>400</v>
      </c>
      <c r="G68" s="10">
        <f t="shared" si="6"/>
        <v>61097</v>
      </c>
      <c r="H68" s="10">
        <f t="shared" si="7"/>
        <v>23770</v>
      </c>
    </row>
    <row r="69" spans="1:8" ht="17.25" customHeight="1">
      <c r="A69" s="6">
        <v>66</v>
      </c>
      <c r="B69" s="11" t="s">
        <v>114</v>
      </c>
      <c r="C69" s="8" t="s">
        <v>122</v>
      </c>
      <c r="D69" s="8" t="s">
        <v>7</v>
      </c>
      <c r="E69" s="8" t="s">
        <v>124</v>
      </c>
      <c r="F69" s="9">
        <v>1500</v>
      </c>
      <c r="G69" s="10">
        <f t="shared" si="6"/>
        <v>62597</v>
      </c>
      <c r="H69" s="10">
        <f t="shared" si="7"/>
        <v>25270</v>
      </c>
    </row>
    <row r="70" spans="1:8" ht="17.25" customHeight="1">
      <c r="A70" s="6">
        <v>67</v>
      </c>
      <c r="B70" s="11" t="s">
        <v>114</v>
      </c>
      <c r="C70" s="8" t="s">
        <v>125</v>
      </c>
      <c r="D70" s="8" t="s">
        <v>7</v>
      </c>
      <c r="E70" s="8" t="s">
        <v>123</v>
      </c>
      <c r="F70" s="9">
        <v>400</v>
      </c>
      <c r="G70" s="10">
        <f t="shared" si="6"/>
        <v>62997</v>
      </c>
      <c r="H70" s="10">
        <f t="shared" si="7"/>
        <v>25670</v>
      </c>
    </row>
    <row r="71" spans="1:8" ht="17.25" customHeight="1">
      <c r="A71" s="6">
        <v>68</v>
      </c>
      <c r="B71" s="11" t="s">
        <v>114</v>
      </c>
      <c r="C71" s="8" t="s">
        <v>125</v>
      </c>
      <c r="D71" s="8" t="s">
        <v>7</v>
      </c>
      <c r="E71" s="8" t="s">
        <v>124</v>
      </c>
      <c r="F71" s="9">
        <v>600</v>
      </c>
      <c r="G71" s="10">
        <f t="shared" si="6"/>
        <v>63597</v>
      </c>
      <c r="H71" s="10">
        <f t="shared" si="7"/>
        <v>26270</v>
      </c>
    </row>
    <row r="72" spans="1:8" ht="17.25" customHeight="1">
      <c r="A72" s="6">
        <v>69</v>
      </c>
      <c r="B72" s="11" t="s">
        <v>131</v>
      </c>
      <c r="C72" s="8" t="s">
        <v>130</v>
      </c>
      <c r="D72" s="8" t="s">
        <v>29</v>
      </c>
      <c r="E72" s="8" t="s">
        <v>132</v>
      </c>
      <c r="F72" s="9">
        <v>222</v>
      </c>
      <c r="G72" s="10">
        <f t="shared" si="6"/>
        <v>63819</v>
      </c>
      <c r="H72" s="10">
        <v>222</v>
      </c>
    </row>
    <row r="73" spans="1:8" ht="17.25" customHeight="1">
      <c r="A73" s="6">
        <v>70</v>
      </c>
      <c r="B73" s="11" t="s">
        <v>128</v>
      </c>
      <c r="C73" s="8" t="s">
        <v>28</v>
      </c>
      <c r="D73" s="8" t="s">
        <v>29</v>
      </c>
      <c r="E73" s="8" t="s">
        <v>133</v>
      </c>
      <c r="F73" s="9">
        <v>146</v>
      </c>
      <c r="G73" s="10">
        <f>G72+F73</f>
        <v>63965</v>
      </c>
      <c r="H73" s="10">
        <f>H72+F73</f>
        <v>368</v>
      </c>
    </row>
    <row r="74" spans="1:8" ht="17.25" customHeight="1">
      <c r="A74" s="6">
        <v>71</v>
      </c>
      <c r="B74" s="11" t="s">
        <v>128</v>
      </c>
      <c r="C74" s="8" t="s">
        <v>102</v>
      </c>
      <c r="D74" s="8" t="s">
        <v>10</v>
      </c>
      <c r="E74" s="8" t="s">
        <v>129</v>
      </c>
      <c r="F74" s="9">
        <v>1300</v>
      </c>
      <c r="G74" s="10">
        <f>G73+F74</f>
        <v>65265</v>
      </c>
      <c r="H74" s="10">
        <f>H73+F74</f>
        <v>1668</v>
      </c>
    </row>
    <row r="75" spans="1:8" ht="17.25" customHeight="1">
      <c r="A75" s="6">
        <v>72</v>
      </c>
      <c r="B75" s="11" t="s">
        <v>128</v>
      </c>
      <c r="C75" s="8" t="s">
        <v>31</v>
      </c>
      <c r="D75" s="8" t="s">
        <v>14</v>
      </c>
      <c r="E75" s="8" t="s">
        <v>32</v>
      </c>
      <c r="F75" s="9">
        <v>300</v>
      </c>
      <c r="G75" s="10">
        <f>G74+F75</f>
        <v>65565</v>
      </c>
      <c r="H75" s="10">
        <f>H74+F75</f>
        <v>1968</v>
      </c>
    </row>
    <row r="76" spans="1:8" ht="6" customHeight="1">
      <c r="A76" s="6"/>
      <c r="B76" s="11"/>
      <c r="C76" s="8"/>
      <c r="D76" s="8"/>
      <c r="E76" s="8"/>
      <c r="F76" s="9"/>
      <c r="G76" s="10"/>
      <c r="H76" s="10"/>
    </row>
    <row r="77" spans="1:8" ht="4.5" customHeight="1">
      <c r="A77" s="6"/>
      <c r="B77" s="11"/>
      <c r="C77" s="8"/>
      <c r="D77" s="8"/>
      <c r="E77" s="8"/>
      <c r="F77" s="9"/>
      <c r="G77" s="10"/>
      <c r="H77" s="10"/>
    </row>
    <row r="78" spans="1:8" ht="17.25" customHeight="1">
      <c r="A78" s="4" t="s">
        <v>141</v>
      </c>
      <c r="B78" s="4"/>
      <c r="C78" s="4"/>
      <c r="D78" s="4"/>
      <c r="E78" s="4"/>
      <c r="F78" s="4">
        <f>SUM(F4:F77)</f>
        <v>65565</v>
      </c>
      <c r="G78" s="4"/>
      <c r="H78" s="4"/>
    </row>
    <row r="79" spans="1:4" ht="17.25" customHeight="1">
      <c r="A79" s="12" t="s">
        <v>134</v>
      </c>
      <c r="B79" s="13"/>
      <c r="C79" s="13"/>
      <c r="D79" s="14">
        <v>73200</v>
      </c>
    </row>
    <row r="80" spans="1:4" ht="17.25" customHeight="1">
      <c r="A80" s="18" t="s">
        <v>138</v>
      </c>
      <c r="B80" s="19"/>
      <c r="C80" s="19"/>
      <c r="D80" s="20">
        <v>122.88</v>
      </c>
    </row>
    <row r="81" spans="1:4" ht="17.25" customHeight="1">
      <c r="A81" s="18" t="s">
        <v>135</v>
      </c>
      <c r="B81" s="19"/>
      <c r="C81" s="19"/>
      <c r="D81" s="20">
        <f>F78</f>
        <v>65565</v>
      </c>
    </row>
    <row r="82" spans="1:4" ht="17.25" customHeight="1">
      <c r="A82" s="15" t="s">
        <v>136</v>
      </c>
      <c r="B82" s="16"/>
      <c r="C82" s="16"/>
      <c r="D82" s="17">
        <f>D79+D80-F78</f>
        <v>7757.880000000005</v>
      </c>
    </row>
    <row r="83" spans="1:4" ht="17.25" customHeight="1">
      <c r="A83" s="12" t="s">
        <v>139</v>
      </c>
      <c r="B83" s="13"/>
      <c r="C83" s="13"/>
      <c r="D83" s="14">
        <v>88400</v>
      </c>
    </row>
    <row r="84" spans="1:4" ht="17.25" customHeight="1">
      <c r="A84" s="15" t="s">
        <v>140</v>
      </c>
      <c r="B84" s="16"/>
      <c r="C84" s="16"/>
      <c r="D84" s="17">
        <v>80642.12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70">
      <selection activeCell="E87" sqref="E87"/>
    </sheetView>
  </sheetViews>
  <sheetFormatPr defaultColWidth="9.140625" defaultRowHeight="17.25" customHeight="1"/>
  <cols>
    <col min="1" max="1" width="5.140625" style="1" customWidth="1"/>
    <col min="2" max="2" width="7.140625" style="1" customWidth="1"/>
    <col min="3" max="3" width="14.140625" style="1" customWidth="1"/>
    <col min="4" max="4" width="11.28125" style="1" bestFit="1" customWidth="1"/>
    <col min="5" max="5" width="31.140625" style="1" bestFit="1" customWidth="1"/>
    <col min="6" max="8" width="7.28125" style="1" customWidth="1"/>
    <col min="9" max="16384" width="9.140625" style="1" customWidth="1"/>
  </cols>
  <sheetData>
    <row r="1" ht="24">
      <c r="A1" s="21" t="s">
        <v>143</v>
      </c>
    </row>
    <row r="2" ht="17.25" customHeight="1">
      <c r="A2" s="2" t="s">
        <v>126</v>
      </c>
    </row>
    <row r="3" spans="1:8" s="2" customFormat="1" ht="17.25" customHeight="1">
      <c r="A3" s="3" t="s">
        <v>26</v>
      </c>
      <c r="B3" s="3" t="s">
        <v>0</v>
      </c>
      <c r="C3" s="3" t="s">
        <v>2</v>
      </c>
      <c r="D3" s="3" t="s">
        <v>1</v>
      </c>
      <c r="E3" s="3" t="s">
        <v>3</v>
      </c>
      <c r="F3" s="5" t="s">
        <v>4</v>
      </c>
      <c r="G3" s="5" t="s">
        <v>60</v>
      </c>
      <c r="H3" s="5" t="s">
        <v>72</v>
      </c>
    </row>
    <row r="4" spans="1:8" ht="17.25" customHeight="1">
      <c r="A4" s="6">
        <v>1</v>
      </c>
      <c r="B4" s="29" t="s">
        <v>144</v>
      </c>
      <c r="C4" s="8" t="s">
        <v>37</v>
      </c>
      <c r="D4" s="8" t="s">
        <v>86</v>
      </c>
      <c r="E4" s="8" t="s">
        <v>156</v>
      </c>
      <c r="F4" s="8">
        <v>643.5</v>
      </c>
      <c r="G4" s="22">
        <v>643.5</v>
      </c>
      <c r="H4" s="8">
        <v>643.5</v>
      </c>
    </row>
    <row r="5" spans="1:8" ht="17.25" customHeight="1">
      <c r="A5" s="6">
        <v>2</v>
      </c>
      <c r="B5" s="29" t="s">
        <v>146</v>
      </c>
      <c r="C5" s="8" t="s">
        <v>102</v>
      </c>
      <c r="D5" s="8" t="s">
        <v>10</v>
      </c>
      <c r="E5" s="8" t="s">
        <v>145</v>
      </c>
      <c r="F5" s="9">
        <v>1300</v>
      </c>
      <c r="G5" s="10">
        <f>G4+F5</f>
        <v>1943.5</v>
      </c>
      <c r="H5" s="10">
        <f>H4+F5</f>
        <v>1943.5</v>
      </c>
    </row>
    <row r="6" spans="1:8" ht="17.25" customHeight="1">
      <c r="A6" s="6">
        <v>3</v>
      </c>
      <c r="B6" s="29" t="s">
        <v>146</v>
      </c>
      <c r="C6" s="8" t="s">
        <v>31</v>
      </c>
      <c r="D6" s="8" t="s">
        <v>14</v>
      </c>
      <c r="E6" s="8" t="s">
        <v>32</v>
      </c>
      <c r="F6" s="9">
        <v>300</v>
      </c>
      <c r="G6" s="10">
        <f aca="true" t="shared" si="0" ref="G6:G37">G5+F6</f>
        <v>2243.5</v>
      </c>
      <c r="H6" s="10">
        <f>H5+F6</f>
        <v>2243.5</v>
      </c>
    </row>
    <row r="7" spans="1:8" ht="17.25" customHeight="1">
      <c r="A7" s="6">
        <v>4</v>
      </c>
      <c r="B7" s="29" t="s">
        <v>146</v>
      </c>
      <c r="C7" s="8" t="s">
        <v>28</v>
      </c>
      <c r="D7" s="8" t="s">
        <v>29</v>
      </c>
      <c r="E7" s="8" t="s">
        <v>147</v>
      </c>
      <c r="F7" s="9">
        <v>215</v>
      </c>
      <c r="G7" s="10">
        <f t="shared" si="0"/>
        <v>2458.5</v>
      </c>
      <c r="H7" s="10">
        <f>H6+F7</f>
        <v>2458.5</v>
      </c>
    </row>
    <row r="8" spans="1:8" ht="17.25" customHeight="1">
      <c r="A8" s="6">
        <v>5</v>
      </c>
      <c r="B8" s="29" t="s">
        <v>150</v>
      </c>
      <c r="C8" s="8" t="s">
        <v>148</v>
      </c>
      <c r="D8" s="8" t="s">
        <v>29</v>
      </c>
      <c r="E8" s="8" t="s">
        <v>149</v>
      </c>
      <c r="F8" s="9">
        <v>800</v>
      </c>
      <c r="G8" s="10">
        <f t="shared" si="0"/>
        <v>3258.5</v>
      </c>
      <c r="H8" s="31">
        <f>H7+F8</f>
        <v>3258.5</v>
      </c>
    </row>
    <row r="9" spans="1:8" ht="17.25" customHeight="1">
      <c r="A9" s="6">
        <v>6</v>
      </c>
      <c r="B9" s="29" t="s">
        <v>154</v>
      </c>
      <c r="C9" s="8" t="s">
        <v>37</v>
      </c>
      <c r="D9" s="8" t="s">
        <v>86</v>
      </c>
      <c r="E9" s="8" t="s">
        <v>155</v>
      </c>
      <c r="F9" s="9">
        <v>102</v>
      </c>
      <c r="G9" s="10">
        <f t="shared" si="0"/>
        <v>3360.5</v>
      </c>
      <c r="H9" s="10">
        <v>102</v>
      </c>
    </row>
    <row r="10" spans="1:8" ht="17.25" customHeight="1">
      <c r="A10" s="6">
        <v>7</v>
      </c>
      <c r="B10" s="29" t="s">
        <v>153</v>
      </c>
      <c r="C10" s="8" t="s">
        <v>152</v>
      </c>
      <c r="D10" s="8" t="s">
        <v>29</v>
      </c>
      <c r="E10" s="8" t="s">
        <v>151</v>
      </c>
      <c r="F10" s="9">
        <v>19000</v>
      </c>
      <c r="G10" s="10">
        <f t="shared" si="0"/>
        <v>22360.5</v>
      </c>
      <c r="H10" s="10">
        <f>H9+F10</f>
        <v>19102</v>
      </c>
    </row>
    <row r="11" spans="1:8" ht="17.25" customHeight="1">
      <c r="A11" s="6">
        <v>8</v>
      </c>
      <c r="B11" s="29" t="s">
        <v>153</v>
      </c>
      <c r="C11" s="8" t="s">
        <v>93</v>
      </c>
      <c r="D11" s="8" t="s">
        <v>7</v>
      </c>
      <c r="E11" s="8" t="s">
        <v>193</v>
      </c>
      <c r="F11" s="9">
        <v>1900</v>
      </c>
      <c r="G11" s="10">
        <f t="shared" si="0"/>
        <v>24260.5</v>
      </c>
      <c r="H11" s="10">
        <f aca="true" t="shared" si="1" ref="H11:H37">H10+F11</f>
        <v>21002</v>
      </c>
    </row>
    <row r="12" spans="1:8" ht="17.25" customHeight="1">
      <c r="A12" s="6">
        <v>9</v>
      </c>
      <c r="B12" s="29" t="s">
        <v>153</v>
      </c>
      <c r="C12" s="8" t="s">
        <v>93</v>
      </c>
      <c r="D12" s="8" t="s">
        <v>7</v>
      </c>
      <c r="E12" s="8" t="s">
        <v>194</v>
      </c>
      <c r="F12" s="9">
        <v>1900</v>
      </c>
      <c r="G12" s="10">
        <f t="shared" si="0"/>
        <v>26160.5</v>
      </c>
      <c r="H12" s="10">
        <f t="shared" si="1"/>
        <v>22902</v>
      </c>
    </row>
    <row r="13" spans="1:8" ht="17.25" customHeight="1">
      <c r="A13" s="6">
        <v>10</v>
      </c>
      <c r="B13" s="29" t="s">
        <v>153</v>
      </c>
      <c r="C13" s="8" t="s">
        <v>157</v>
      </c>
      <c r="D13" s="8" t="s">
        <v>7</v>
      </c>
      <c r="E13" s="8" t="s">
        <v>158</v>
      </c>
      <c r="F13" s="9">
        <v>1000</v>
      </c>
      <c r="G13" s="10">
        <f t="shared" si="0"/>
        <v>27160.5</v>
      </c>
      <c r="H13" s="10">
        <f t="shared" si="1"/>
        <v>23902</v>
      </c>
    </row>
    <row r="14" spans="1:8" ht="17.25" customHeight="1">
      <c r="A14" s="6">
        <v>11</v>
      </c>
      <c r="B14" s="29" t="s">
        <v>153</v>
      </c>
      <c r="C14" s="8" t="s">
        <v>57</v>
      </c>
      <c r="D14" s="8" t="s">
        <v>10</v>
      </c>
      <c r="E14" s="8" t="s">
        <v>159</v>
      </c>
      <c r="F14" s="9">
        <v>1200</v>
      </c>
      <c r="G14" s="10">
        <f t="shared" si="0"/>
        <v>28360.5</v>
      </c>
      <c r="H14" s="10">
        <f t="shared" si="1"/>
        <v>25102</v>
      </c>
    </row>
    <row r="15" spans="1:8" ht="17.25" customHeight="1">
      <c r="A15" s="6">
        <v>12</v>
      </c>
      <c r="B15" s="29" t="s">
        <v>160</v>
      </c>
      <c r="C15" s="8" t="s">
        <v>105</v>
      </c>
      <c r="D15" s="8" t="s">
        <v>86</v>
      </c>
      <c r="E15" s="8" t="s">
        <v>161</v>
      </c>
      <c r="F15" s="9">
        <v>300</v>
      </c>
      <c r="G15" s="10">
        <f t="shared" si="0"/>
        <v>28660.5</v>
      </c>
      <c r="H15" s="10">
        <f t="shared" si="1"/>
        <v>25402</v>
      </c>
    </row>
    <row r="16" spans="1:8" ht="17.25" customHeight="1">
      <c r="A16" s="6">
        <v>13</v>
      </c>
      <c r="B16" s="29" t="s">
        <v>164</v>
      </c>
      <c r="C16" s="8" t="s">
        <v>37</v>
      </c>
      <c r="D16" s="8" t="s">
        <v>86</v>
      </c>
      <c r="E16" s="8" t="s">
        <v>169</v>
      </c>
      <c r="F16" s="9">
        <v>250</v>
      </c>
      <c r="G16" s="10">
        <f t="shared" si="0"/>
        <v>28910.5</v>
      </c>
      <c r="H16" s="10">
        <f t="shared" si="1"/>
        <v>25652</v>
      </c>
    </row>
    <row r="17" spans="1:8" ht="17.25" customHeight="1">
      <c r="A17" s="6">
        <v>14</v>
      </c>
      <c r="B17" s="29" t="s">
        <v>166</v>
      </c>
      <c r="C17" s="8" t="s">
        <v>37</v>
      </c>
      <c r="D17" s="8" t="s">
        <v>86</v>
      </c>
      <c r="E17" s="8" t="s">
        <v>165</v>
      </c>
      <c r="F17" s="9">
        <v>50</v>
      </c>
      <c r="G17" s="10">
        <f t="shared" si="0"/>
        <v>28960.5</v>
      </c>
      <c r="H17" s="10">
        <f t="shared" si="1"/>
        <v>25702</v>
      </c>
    </row>
    <row r="18" spans="1:8" ht="17.25" customHeight="1">
      <c r="A18" s="6">
        <v>15</v>
      </c>
      <c r="B18" s="29" t="s">
        <v>167</v>
      </c>
      <c r="C18" s="8" t="s">
        <v>168</v>
      </c>
      <c r="D18" s="8" t="s">
        <v>29</v>
      </c>
      <c r="E18" s="8" t="s">
        <v>173</v>
      </c>
      <c r="F18" s="9">
        <v>192</v>
      </c>
      <c r="G18" s="10">
        <f t="shared" si="0"/>
        <v>29152.5</v>
      </c>
      <c r="H18" s="10">
        <f t="shared" si="1"/>
        <v>25894</v>
      </c>
    </row>
    <row r="19" spans="1:8" ht="17.25" customHeight="1">
      <c r="A19" s="6">
        <v>16</v>
      </c>
      <c r="B19" s="29" t="s">
        <v>170</v>
      </c>
      <c r="C19" s="8" t="s">
        <v>28</v>
      </c>
      <c r="D19" s="8" t="s">
        <v>29</v>
      </c>
      <c r="E19" s="8" t="s">
        <v>171</v>
      </c>
      <c r="F19" s="9">
        <v>263</v>
      </c>
      <c r="G19" s="10">
        <f t="shared" si="0"/>
        <v>29415.5</v>
      </c>
      <c r="H19" s="10">
        <f t="shared" si="1"/>
        <v>26157</v>
      </c>
    </row>
    <row r="20" spans="1:8" ht="17.25" customHeight="1">
      <c r="A20" s="6">
        <v>17</v>
      </c>
      <c r="B20" s="29" t="s">
        <v>170</v>
      </c>
      <c r="C20" s="8" t="s">
        <v>31</v>
      </c>
      <c r="D20" s="8" t="s">
        <v>14</v>
      </c>
      <c r="E20" s="8" t="s">
        <v>32</v>
      </c>
      <c r="F20" s="9">
        <v>300</v>
      </c>
      <c r="G20" s="10">
        <f t="shared" si="0"/>
        <v>29715.5</v>
      </c>
      <c r="H20" s="10">
        <f t="shared" si="1"/>
        <v>26457</v>
      </c>
    </row>
    <row r="21" spans="1:8" ht="17.25" customHeight="1">
      <c r="A21" s="6">
        <v>18</v>
      </c>
      <c r="B21" s="29" t="s">
        <v>170</v>
      </c>
      <c r="C21" s="8" t="s">
        <v>70</v>
      </c>
      <c r="D21" s="8" t="s">
        <v>10</v>
      </c>
      <c r="E21" s="8" t="s">
        <v>172</v>
      </c>
      <c r="F21" s="9">
        <v>1100</v>
      </c>
      <c r="G21" s="10">
        <f t="shared" si="0"/>
        <v>30815.5</v>
      </c>
      <c r="H21" s="10">
        <f t="shared" si="1"/>
        <v>27557</v>
      </c>
    </row>
    <row r="22" spans="1:8" ht="17.25" customHeight="1">
      <c r="A22" s="6">
        <v>19</v>
      </c>
      <c r="B22" s="29" t="s">
        <v>174</v>
      </c>
      <c r="C22" s="8" t="s">
        <v>28</v>
      </c>
      <c r="D22" s="8" t="s">
        <v>29</v>
      </c>
      <c r="E22" s="8" t="s">
        <v>175</v>
      </c>
      <c r="F22" s="9">
        <v>135</v>
      </c>
      <c r="G22" s="10">
        <f t="shared" si="0"/>
        <v>30950.5</v>
      </c>
      <c r="H22" s="10">
        <f t="shared" si="1"/>
        <v>27692</v>
      </c>
    </row>
    <row r="23" spans="1:8" ht="17.25" customHeight="1">
      <c r="A23" s="6">
        <v>20</v>
      </c>
      <c r="B23" s="29" t="s">
        <v>176</v>
      </c>
      <c r="C23" s="8" t="s">
        <v>20</v>
      </c>
      <c r="D23" s="8" t="s">
        <v>10</v>
      </c>
      <c r="E23" s="8" t="s">
        <v>177</v>
      </c>
      <c r="F23" s="9">
        <v>300</v>
      </c>
      <c r="G23" s="10">
        <f t="shared" si="0"/>
        <v>31250.5</v>
      </c>
      <c r="H23" s="10">
        <f t="shared" si="1"/>
        <v>27992</v>
      </c>
    </row>
    <row r="24" spans="1:8" ht="17.25" customHeight="1">
      <c r="A24" s="6">
        <v>21</v>
      </c>
      <c r="B24" s="29" t="s">
        <v>176</v>
      </c>
      <c r="C24" s="8" t="s">
        <v>31</v>
      </c>
      <c r="D24" s="8" t="s">
        <v>14</v>
      </c>
      <c r="E24" s="8" t="s">
        <v>32</v>
      </c>
      <c r="F24" s="9">
        <v>300</v>
      </c>
      <c r="G24" s="10">
        <f t="shared" si="0"/>
        <v>31550.5</v>
      </c>
      <c r="H24" s="31">
        <f>H23+F24</f>
        <v>28292</v>
      </c>
    </row>
    <row r="25" spans="1:8" ht="17.25" customHeight="1">
      <c r="A25" s="6">
        <v>22</v>
      </c>
      <c r="B25" s="29" t="s">
        <v>178</v>
      </c>
      <c r="C25" s="8" t="s">
        <v>179</v>
      </c>
      <c r="D25" s="8" t="s">
        <v>7</v>
      </c>
      <c r="E25" s="8" t="s">
        <v>192</v>
      </c>
      <c r="F25" s="9">
        <v>2000</v>
      </c>
      <c r="G25" s="10">
        <f t="shared" si="0"/>
        <v>33550.5</v>
      </c>
      <c r="H25" s="10">
        <v>2000</v>
      </c>
    </row>
    <row r="26" spans="1:8" ht="17.25" customHeight="1">
      <c r="A26" s="6">
        <v>23</v>
      </c>
      <c r="B26" s="29" t="s">
        <v>180</v>
      </c>
      <c r="C26" s="8" t="s">
        <v>37</v>
      </c>
      <c r="D26" s="8" t="s">
        <v>86</v>
      </c>
      <c r="E26" s="8" t="s">
        <v>165</v>
      </c>
      <c r="F26" s="9">
        <v>270</v>
      </c>
      <c r="G26" s="10">
        <f t="shared" si="0"/>
        <v>33820.5</v>
      </c>
      <c r="H26" s="10">
        <f t="shared" si="1"/>
        <v>2270</v>
      </c>
    </row>
    <row r="27" spans="1:8" ht="17.25" customHeight="1">
      <c r="A27" s="6">
        <v>24</v>
      </c>
      <c r="B27" s="29" t="s">
        <v>162</v>
      </c>
      <c r="C27" s="8" t="s">
        <v>31</v>
      </c>
      <c r="D27" s="8" t="s">
        <v>14</v>
      </c>
      <c r="E27" s="8" t="s">
        <v>32</v>
      </c>
      <c r="F27" s="9">
        <v>300</v>
      </c>
      <c r="G27" s="10">
        <f t="shared" si="0"/>
        <v>34120.5</v>
      </c>
      <c r="H27" s="10">
        <f t="shared" si="1"/>
        <v>2570</v>
      </c>
    </row>
    <row r="28" spans="1:8" ht="17.25" customHeight="1">
      <c r="A28" s="6">
        <v>25</v>
      </c>
      <c r="B28" s="29" t="s">
        <v>162</v>
      </c>
      <c r="C28" s="8" t="s">
        <v>63</v>
      </c>
      <c r="D28" s="8" t="s">
        <v>7</v>
      </c>
      <c r="E28" s="8" t="s">
        <v>191</v>
      </c>
      <c r="F28" s="9">
        <v>1200</v>
      </c>
      <c r="G28" s="10">
        <f t="shared" si="0"/>
        <v>35320.5</v>
      </c>
      <c r="H28" s="10">
        <f t="shared" si="1"/>
        <v>3770</v>
      </c>
    </row>
    <row r="29" spans="1:8" ht="17.25" customHeight="1">
      <c r="A29" s="6">
        <v>26</v>
      </c>
      <c r="B29" s="29" t="s">
        <v>162</v>
      </c>
      <c r="C29" s="8" t="s">
        <v>70</v>
      </c>
      <c r="D29" s="8" t="s">
        <v>10</v>
      </c>
      <c r="E29" s="8" t="s">
        <v>163</v>
      </c>
      <c r="F29" s="9">
        <v>1100</v>
      </c>
      <c r="G29" s="10">
        <f t="shared" si="0"/>
        <v>36420.5</v>
      </c>
      <c r="H29" s="10">
        <f t="shared" si="1"/>
        <v>4870</v>
      </c>
    </row>
    <row r="30" spans="1:8" ht="17.25" customHeight="1">
      <c r="A30" s="6">
        <v>27</v>
      </c>
      <c r="B30" s="29" t="s">
        <v>185</v>
      </c>
      <c r="C30" s="8" t="s">
        <v>186</v>
      </c>
      <c r="D30" s="8" t="s">
        <v>14</v>
      </c>
      <c r="E30" s="8" t="s">
        <v>189</v>
      </c>
      <c r="F30" s="9">
        <v>300</v>
      </c>
      <c r="G30" s="10">
        <f t="shared" si="0"/>
        <v>36720.5</v>
      </c>
      <c r="H30" s="10">
        <f t="shared" si="1"/>
        <v>5170</v>
      </c>
    </row>
    <row r="31" spans="1:8" ht="17.25" customHeight="1">
      <c r="A31" s="6">
        <v>28</v>
      </c>
      <c r="B31" s="29" t="s">
        <v>185</v>
      </c>
      <c r="C31" s="8" t="s">
        <v>187</v>
      </c>
      <c r="D31" s="8" t="s">
        <v>10</v>
      </c>
      <c r="E31" s="8" t="s">
        <v>188</v>
      </c>
      <c r="F31" s="9">
        <v>100</v>
      </c>
      <c r="G31" s="10">
        <f t="shared" si="0"/>
        <v>36820.5</v>
      </c>
      <c r="H31" s="10">
        <f t="shared" si="1"/>
        <v>5270</v>
      </c>
    </row>
    <row r="32" spans="1:8" ht="17.25" customHeight="1">
      <c r="A32" s="6">
        <v>29</v>
      </c>
      <c r="B32" s="29" t="s">
        <v>181</v>
      </c>
      <c r="C32" s="8" t="s">
        <v>28</v>
      </c>
      <c r="D32" s="8" t="s">
        <v>29</v>
      </c>
      <c r="E32" s="8" t="s">
        <v>175</v>
      </c>
      <c r="F32" s="9">
        <v>171.5</v>
      </c>
      <c r="G32" s="10">
        <f t="shared" si="0"/>
        <v>36992</v>
      </c>
      <c r="H32" s="10">
        <f t="shared" si="1"/>
        <v>5441.5</v>
      </c>
    </row>
    <row r="33" spans="1:8" ht="17.25" customHeight="1">
      <c r="A33" s="6">
        <v>30</v>
      </c>
      <c r="B33" s="29" t="s">
        <v>182</v>
      </c>
      <c r="C33" s="8" t="s">
        <v>67</v>
      </c>
      <c r="D33" s="8" t="s">
        <v>38</v>
      </c>
      <c r="E33" s="8" t="s">
        <v>183</v>
      </c>
      <c r="F33" s="9">
        <v>374</v>
      </c>
      <c r="G33" s="10">
        <f t="shared" si="0"/>
        <v>37366</v>
      </c>
      <c r="H33" s="10">
        <f t="shared" si="1"/>
        <v>5815.5</v>
      </c>
    </row>
    <row r="34" spans="1:8" ht="17.25" customHeight="1">
      <c r="A34" s="6">
        <v>31</v>
      </c>
      <c r="B34" s="29" t="s">
        <v>182</v>
      </c>
      <c r="C34" s="8" t="s">
        <v>67</v>
      </c>
      <c r="D34" s="8" t="s">
        <v>38</v>
      </c>
      <c r="E34" s="8" t="s">
        <v>38</v>
      </c>
      <c r="F34" s="9">
        <v>96.5</v>
      </c>
      <c r="G34" s="10">
        <f t="shared" si="0"/>
        <v>37462.5</v>
      </c>
      <c r="H34" s="10">
        <f t="shared" si="1"/>
        <v>5912</v>
      </c>
    </row>
    <row r="35" spans="1:8" ht="17.25" customHeight="1">
      <c r="A35" s="6">
        <v>32</v>
      </c>
      <c r="B35" s="29" t="s">
        <v>182</v>
      </c>
      <c r="C35" s="8" t="s">
        <v>31</v>
      </c>
      <c r="D35" s="8" t="s">
        <v>14</v>
      </c>
      <c r="E35" s="8" t="s">
        <v>32</v>
      </c>
      <c r="F35" s="9">
        <v>300</v>
      </c>
      <c r="G35" s="10">
        <f t="shared" si="0"/>
        <v>37762.5</v>
      </c>
      <c r="H35" s="10">
        <f t="shared" si="1"/>
        <v>6212</v>
      </c>
    </row>
    <row r="36" spans="1:8" ht="17.25" customHeight="1">
      <c r="A36" s="6">
        <v>33</v>
      </c>
      <c r="B36" s="29" t="s">
        <v>182</v>
      </c>
      <c r="C36" s="8" t="s">
        <v>9</v>
      </c>
      <c r="D36" s="8" t="s">
        <v>10</v>
      </c>
      <c r="E36" s="8" t="s">
        <v>184</v>
      </c>
      <c r="F36" s="9">
        <v>900</v>
      </c>
      <c r="G36" s="10">
        <f t="shared" si="0"/>
        <v>38662.5</v>
      </c>
      <c r="H36" s="10">
        <f t="shared" si="1"/>
        <v>7112</v>
      </c>
    </row>
    <row r="37" spans="1:8" ht="17.25" customHeight="1">
      <c r="A37" s="6">
        <v>34</v>
      </c>
      <c r="B37" s="29" t="s">
        <v>182</v>
      </c>
      <c r="C37" s="8" t="s">
        <v>63</v>
      </c>
      <c r="D37" s="8" t="s">
        <v>7</v>
      </c>
      <c r="E37" s="8" t="s">
        <v>190</v>
      </c>
      <c r="F37" s="9">
        <v>350</v>
      </c>
      <c r="G37" s="10">
        <f t="shared" si="0"/>
        <v>39012.5</v>
      </c>
      <c r="H37" s="10">
        <f t="shared" si="1"/>
        <v>7462</v>
      </c>
    </row>
    <row r="38" spans="1:8" ht="17.25" customHeight="1">
      <c r="A38" s="6">
        <v>35</v>
      </c>
      <c r="B38" s="29" t="s">
        <v>197</v>
      </c>
      <c r="C38" s="8" t="s">
        <v>37</v>
      </c>
      <c r="D38" s="8" t="s">
        <v>86</v>
      </c>
      <c r="E38" s="8" t="s">
        <v>198</v>
      </c>
      <c r="F38" s="9">
        <v>540</v>
      </c>
      <c r="G38" s="10">
        <f aca="true" t="shared" si="2" ref="G38:G44">G37+F38</f>
        <v>39552.5</v>
      </c>
      <c r="H38" s="10">
        <f aca="true" t="shared" si="3" ref="H38:H44">H37+F38</f>
        <v>8002</v>
      </c>
    </row>
    <row r="39" spans="1:8" ht="17.25" customHeight="1">
      <c r="A39" s="6">
        <v>36</v>
      </c>
      <c r="B39" s="29" t="s">
        <v>195</v>
      </c>
      <c r="C39" s="8" t="s">
        <v>31</v>
      </c>
      <c r="D39" s="8" t="s">
        <v>14</v>
      </c>
      <c r="E39" s="8" t="s">
        <v>32</v>
      </c>
      <c r="F39" s="9">
        <v>300</v>
      </c>
      <c r="G39" s="10">
        <f t="shared" si="2"/>
        <v>39852.5</v>
      </c>
      <c r="H39" s="10">
        <f t="shared" si="3"/>
        <v>8302</v>
      </c>
    </row>
    <row r="40" spans="1:8" ht="17.25" customHeight="1">
      <c r="A40" s="6">
        <v>37</v>
      </c>
      <c r="B40" s="29" t="s">
        <v>195</v>
      </c>
      <c r="C40" s="8" t="s">
        <v>70</v>
      </c>
      <c r="D40" s="8" t="s">
        <v>10</v>
      </c>
      <c r="E40" s="8" t="s">
        <v>212</v>
      </c>
      <c r="F40" s="9">
        <v>1100</v>
      </c>
      <c r="G40" s="10">
        <f t="shared" si="2"/>
        <v>40952.5</v>
      </c>
      <c r="H40" s="10">
        <f t="shared" si="3"/>
        <v>9402</v>
      </c>
    </row>
    <row r="41" spans="1:8" ht="17.25" customHeight="1">
      <c r="A41" s="6">
        <v>38</v>
      </c>
      <c r="B41" s="29" t="s">
        <v>195</v>
      </c>
      <c r="C41" s="8" t="s">
        <v>63</v>
      </c>
      <c r="D41" s="8" t="s">
        <v>7</v>
      </c>
      <c r="E41" s="8" t="s">
        <v>216</v>
      </c>
      <c r="F41" s="9">
        <v>1850</v>
      </c>
      <c r="G41" s="10">
        <f t="shared" si="2"/>
        <v>42802.5</v>
      </c>
      <c r="H41" s="10">
        <f t="shared" si="3"/>
        <v>11252</v>
      </c>
    </row>
    <row r="42" spans="1:8" ht="17.25" customHeight="1">
      <c r="A42" s="6">
        <v>39</v>
      </c>
      <c r="B42" s="29" t="s">
        <v>196</v>
      </c>
      <c r="C42" s="8" t="s">
        <v>31</v>
      </c>
      <c r="D42" s="8" t="s">
        <v>14</v>
      </c>
      <c r="E42" s="8" t="s">
        <v>32</v>
      </c>
      <c r="F42" s="9">
        <v>300</v>
      </c>
      <c r="G42" s="10">
        <f t="shared" si="2"/>
        <v>43102.5</v>
      </c>
      <c r="H42" s="10">
        <f t="shared" si="3"/>
        <v>11552</v>
      </c>
    </row>
    <row r="43" spans="1:8" ht="17.25" customHeight="1">
      <c r="A43" s="6">
        <v>40</v>
      </c>
      <c r="B43" s="29" t="s">
        <v>196</v>
      </c>
      <c r="C43" s="8" t="s">
        <v>54</v>
      </c>
      <c r="D43" s="8" t="s">
        <v>10</v>
      </c>
      <c r="E43" s="8" t="s">
        <v>213</v>
      </c>
      <c r="F43" s="9">
        <v>1000</v>
      </c>
      <c r="G43" s="10">
        <f t="shared" si="2"/>
        <v>44102.5</v>
      </c>
      <c r="H43" s="10">
        <f t="shared" si="3"/>
        <v>12552</v>
      </c>
    </row>
    <row r="44" spans="1:8" ht="17.25" customHeight="1">
      <c r="A44" s="6">
        <v>41</v>
      </c>
      <c r="B44" s="29" t="s">
        <v>196</v>
      </c>
      <c r="C44" s="8" t="s">
        <v>63</v>
      </c>
      <c r="D44" s="8" t="s">
        <v>7</v>
      </c>
      <c r="E44" s="8" t="s">
        <v>217</v>
      </c>
      <c r="F44" s="9">
        <v>1800</v>
      </c>
      <c r="G44" s="10">
        <f t="shared" si="2"/>
        <v>45902.5</v>
      </c>
      <c r="H44" s="10">
        <f t="shared" si="3"/>
        <v>14352</v>
      </c>
    </row>
    <row r="45" spans="1:8" ht="17.25" customHeight="1">
      <c r="A45" s="6">
        <v>42</v>
      </c>
      <c r="B45" s="29" t="s">
        <v>199</v>
      </c>
      <c r="C45" s="8" t="s">
        <v>37</v>
      </c>
      <c r="D45" s="8" t="s">
        <v>86</v>
      </c>
      <c r="E45" s="8" t="s">
        <v>200</v>
      </c>
      <c r="F45" s="9">
        <v>135</v>
      </c>
      <c r="G45" s="10">
        <f aca="true" t="shared" si="4" ref="G45:G67">G44+F45</f>
        <v>46037.5</v>
      </c>
      <c r="H45" s="10">
        <f aca="true" t="shared" si="5" ref="H45:H67">H44+F45</f>
        <v>14487</v>
      </c>
    </row>
    <row r="46" spans="1:8" ht="17.25" customHeight="1">
      <c r="A46" s="6">
        <v>43</v>
      </c>
      <c r="B46" s="29" t="s">
        <v>201</v>
      </c>
      <c r="C46" s="8" t="s">
        <v>31</v>
      </c>
      <c r="D46" s="8" t="s">
        <v>14</v>
      </c>
      <c r="E46" s="8" t="s">
        <v>32</v>
      </c>
      <c r="F46" s="9">
        <v>300</v>
      </c>
      <c r="G46" s="10">
        <f t="shared" si="4"/>
        <v>46337.5</v>
      </c>
      <c r="H46" s="10">
        <f t="shared" si="5"/>
        <v>14787</v>
      </c>
    </row>
    <row r="47" spans="1:8" ht="17.25" customHeight="1">
      <c r="A47" s="6">
        <v>44</v>
      </c>
      <c r="B47" s="29" t="s">
        <v>201</v>
      </c>
      <c r="C47" s="8" t="s">
        <v>70</v>
      </c>
      <c r="D47" s="8" t="s">
        <v>10</v>
      </c>
      <c r="E47" s="8" t="s">
        <v>214</v>
      </c>
      <c r="F47" s="9">
        <v>1100</v>
      </c>
      <c r="G47" s="10">
        <f t="shared" si="4"/>
        <v>47437.5</v>
      </c>
      <c r="H47" s="10">
        <f t="shared" si="5"/>
        <v>15887</v>
      </c>
    </row>
    <row r="48" spans="1:8" ht="17.25" customHeight="1">
      <c r="A48" s="6">
        <v>45</v>
      </c>
      <c r="B48" s="29" t="s">
        <v>201</v>
      </c>
      <c r="C48" s="8" t="s">
        <v>63</v>
      </c>
      <c r="D48" s="8" t="s">
        <v>7</v>
      </c>
      <c r="E48" s="8" t="s">
        <v>218</v>
      </c>
      <c r="F48" s="9">
        <v>3050</v>
      </c>
      <c r="G48" s="10">
        <f t="shared" si="4"/>
        <v>50487.5</v>
      </c>
      <c r="H48" s="10">
        <f t="shared" si="5"/>
        <v>18937</v>
      </c>
    </row>
    <row r="49" spans="1:8" ht="17.25" customHeight="1">
      <c r="A49" s="6">
        <v>46</v>
      </c>
      <c r="B49" s="29" t="s">
        <v>202</v>
      </c>
      <c r="C49" s="8" t="s">
        <v>31</v>
      </c>
      <c r="D49" s="8" t="s">
        <v>14</v>
      </c>
      <c r="E49" s="8" t="s">
        <v>32</v>
      </c>
      <c r="F49" s="9">
        <v>300</v>
      </c>
      <c r="G49" s="10">
        <f t="shared" si="4"/>
        <v>50787.5</v>
      </c>
      <c r="H49" s="10">
        <f t="shared" si="5"/>
        <v>19237</v>
      </c>
    </row>
    <row r="50" spans="1:8" ht="17.25" customHeight="1">
      <c r="A50" s="6">
        <v>47</v>
      </c>
      <c r="B50" s="29" t="s">
        <v>202</v>
      </c>
      <c r="C50" s="8" t="s">
        <v>54</v>
      </c>
      <c r="D50" s="8" t="s">
        <v>10</v>
      </c>
      <c r="E50" s="8" t="s">
        <v>215</v>
      </c>
      <c r="F50" s="9">
        <v>1000</v>
      </c>
      <c r="G50" s="10">
        <f t="shared" si="4"/>
        <v>51787.5</v>
      </c>
      <c r="H50" s="10">
        <f t="shared" si="5"/>
        <v>20237</v>
      </c>
    </row>
    <row r="51" spans="1:8" ht="17.25" customHeight="1">
      <c r="A51" s="6">
        <v>48</v>
      </c>
      <c r="B51" s="29" t="s">
        <v>202</v>
      </c>
      <c r="C51" s="8" t="s">
        <v>63</v>
      </c>
      <c r="D51" s="8" t="s">
        <v>7</v>
      </c>
      <c r="E51" s="8" t="s">
        <v>219</v>
      </c>
      <c r="F51" s="9">
        <v>2650</v>
      </c>
      <c r="G51" s="10">
        <f t="shared" si="4"/>
        <v>54437.5</v>
      </c>
      <c r="H51" s="31">
        <f t="shared" si="5"/>
        <v>22887</v>
      </c>
    </row>
    <row r="52" spans="1:8" ht="17.25" customHeight="1">
      <c r="A52" s="6">
        <v>49</v>
      </c>
      <c r="B52" s="29" t="s">
        <v>203</v>
      </c>
      <c r="C52" s="8" t="s">
        <v>37</v>
      </c>
      <c r="D52" s="8" t="s">
        <v>86</v>
      </c>
      <c r="E52" s="8" t="s">
        <v>198</v>
      </c>
      <c r="F52" s="9">
        <v>540</v>
      </c>
      <c r="G52" s="10">
        <f t="shared" si="4"/>
        <v>54977.5</v>
      </c>
      <c r="H52" s="10">
        <v>540</v>
      </c>
    </row>
    <row r="53" spans="1:8" ht="17.25" customHeight="1">
      <c r="A53" s="6">
        <v>50</v>
      </c>
      <c r="B53" s="29" t="s">
        <v>204</v>
      </c>
      <c r="C53" s="8" t="s">
        <v>31</v>
      </c>
      <c r="D53" s="8" t="s">
        <v>14</v>
      </c>
      <c r="E53" s="8" t="s">
        <v>32</v>
      </c>
      <c r="F53" s="9">
        <v>300</v>
      </c>
      <c r="G53" s="10">
        <f t="shared" si="4"/>
        <v>55277.5</v>
      </c>
      <c r="H53" s="10">
        <f t="shared" si="5"/>
        <v>840</v>
      </c>
    </row>
    <row r="54" spans="1:8" ht="17.25" customHeight="1">
      <c r="A54" s="6">
        <v>51</v>
      </c>
      <c r="B54" s="29" t="s">
        <v>204</v>
      </c>
      <c r="C54" s="8" t="s">
        <v>54</v>
      </c>
      <c r="D54" s="8" t="s">
        <v>10</v>
      </c>
      <c r="E54" s="8" t="s">
        <v>211</v>
      </c>
      <c r="F54" s="9">
        <v>1000</v>
      </c>
      <c r="G54" s="10">
        <f t="shared" si="4"/>
        <v>56277.5</v>
      </c>
      <c r="H54" s="10">
        <f t="shared" si="5"/>
        <v>1840</v>
      </c>
    </row>
    <row r="55" spans="1:8" ht="17.25" customHeight="1">
      <c r="A55" s="6">
        <v>52</v>
      </c>
      <c r="B55" s="29" t="s">
        <v>204</v>
      </c>
      <c r="C55" s="8" t="s">
        <v>63</v>
      </c>
      <c r="D55" s="8" t="s">
        <v>7</v>
      </c>
      <c r="E55" s="8" t="s">
        <v>220</v>
      </c>
      <c r="F55" s="9">
        <v>2200</v>
      </c>
      <c r="G55" s="10">
        <f t="shared" si="4"/>
        <v>58477.5</v>
      </c>
      <c r="H55" s="10">
        <f t="shared" si="5"/>
        <v>4040</v>
      </c>
    </row>
    <row r="56" spans="1:8" ht="17.25" customHeight="1">
      <c r="A56" s="6">
        <v>53</v>
      </c>
      <c r="B56" s="29" t="s">
        <v>205</v>
      </c>
      <c r="C56" s="8" t="s">
        <v>31</v>
      </c>
      <c r="D56" s="8" t="s">
        <v>14</v>
      </c>
      <c r="E56" s="8" t="s">
        <v>32</v>
      </c>
      <c r="F56" s="9">
        <v>300</v>
      </c>
      <c r="G56" s="10">
        <f t="shared" si="4"/>
        <v>58777.5</v>
      </c>
      <c r="H56" s="10">
        <f t="shared" si="5"/>
        <v>4340</v>
      </c>
    </row>
    <row r="57" spans="1:8" ht="17.25" customHeight="1">
      <c r="A57" s="6">
        <v>54</v>
      </c>
      <c r="B57" s="29" t="s">
        <v>205</v>
      </c>
      <c r="C57" s="8" t="s">
        <v>9</v>
      </c>
      <c r="D57" s="8" t="s">
        <v>10</v>
      </c>
      <c r="E57" s="8" t="s">
        <v>210</v>
      </c>
      <c r="F57" s="9">
        <v>900</v>
      </c>
      <c r="G57" s="10">
        <f t="shared" si="4"/>
        <v>59677.5</v>
      </c>
      <c r="H57" s="10">
        <f t="shared" si="5"/>
        <v>5240</v>
      </c>
    </row>
    <row r="58" spans="1:8" ht="17.25" customHeight="1">
      <c r="A58" s="6">
        <v>55</v>
      </c>
      <c r="B58" s="29" t="s">
        <v>205</v>
      </c>
      <c r="C58" s="8" t="s">
        <v>63</v>
      </c>
      <c r="D58" s="8" t="s">
        <v>7</v>
      </c>
      <c r="E58" s="8" t="s">
        <v>221</v>
      </c>
      <c r="F58" s="9">
        <v>2700</v>
      </c>
      <c r="G58" s="10">
        <f t="shared" si="4"/>
        <v>62377.5</v>
      </c>
      <c r="H58" s="10">
        <f t="shared" si="5"/>
        <v>7940</v>
      </c>
    </row>
    <row r="59" spans="1:8" ht="17.25" customHeight="1">
      <c r="A59" s="6">
        <v>56</v>
      </c>
      <c r="B59" s="29" t="s">
        <v>206</v>
      </c>
      <c r="C59" s="8" t="s">
        <v>37</v>
      </c>
      <c r="D59" s="8" t="s">
        <v>86</v>
      </c>
      <c r="E59" s="8" t="s">
        <v>207</v>
      </c>
      <c r="F59" s="9">
        <v>270</v>
      </c>
      <c r="G59" s="10">
        <f t="shared" si="4"/>
        <v>62647.5</v>
      </c>
      <c r="H59" s="10">
        <f t="shared" si="5"/>
        <v>8210</v>
      </c>
    </row>
    <row r="60" spans="1:8" ht="17.25" customHeight="1">
      <c r="A60" s="6">
        <v>57</v>
      </c>
      <c r="B60" s="29" t="s">
        <v>208</v>
      </c>
      <c r="C60" s="8" t="s">
        <v>31</v>
      </c>
      <c r="D60" s="8" t="s">
        <v>14</v>
      </c>
      <c r="E60" s="8" t="s">
        <v>32</v>
      </c>
      <c r="F60" s="9">
        <v>300</v>
      </c>
      <c r="G60" s="10">
        <f t="shared" si="4"/>
        <v>62947.5</v>
      </c>
      <c r="H60" s="10">
        <f t="shared" si="5"/>
        <v>8510</v>
      </c>
    </row>
    <row r="61" spans="1:8" ht="17.25" customHeight="1">
      <c r="A61" s="6">
        <v>58</v>
      </c>
      <c r="B61" s="29" t="s">
        <v>208</v>
      </c>
      <c r="C61" s="8" t="s">
        <v>70</v>
      </c>
      <c r="D61" s="8" t="s">
        <v>10</v>
      </c>
      <c r="E61" s="8" t="s">
        <v>209</v>
      </c>
      <c r="F61" s="9">
        <v>1100</v>
      </c>
      <c r="G61" s="10">
        <f t="shared" si="4"/>
        <v>64047.5</v>
      </c>
      <c r="H61" s="10">
        <f t="shared" si="5"/>
        <v>9610</v>
      </c>
    </row>
    <row r="62" spans="1:8" ht="17.25" customHeight="1">
      <c r="A62" s="6">
        <v>59</v>
      </c>
      <c r="B62" s="29" t="s">
        <v>208</v>
      </c>
      <c r="C62" s="8" t="s">
        <v>63</v>
      </c>
      <c r="D62" s="8" t="s">
        <v>7</v>
      </c>
      <c r="E62" s="8" t="s">
        <v>222</v>
      </c>
      <c r="F62" s="9">
        <v>2450</v>
      </c>
      <c r="G62" s="10">
        <f t="shared" si="4"/>
        <v>66497.5</v>
      </c>
      <c r="H62" s="10">
        <f t="shared" si="5"/>
        <v>12060</v>
      </c>
    </row>
    <row r="63" spans="1:8" ht="17.25" customHeight="1">
      <c r="A63" s="6">
        <v>60</v>
      </c>
      <c r="B63" s="29" t="s">
        <v>223</v>
      </c>
      <c r="C63" s="8" t="s">
        <v>31</v>
      </c>
      <c r="D63" s="8" t="s">
        <v>14</v>
      </c>
      <c r="E63" s="8" t="s">
        <v>32</v>
      </c>
      <c r="F63" s="9">
        <v>300</v>
      </c>
      <c r="G63" s="10">
        <f t="shared" si="4"/>
        <v>66797.5</v>
      </c>
      <c r="H63" s="10">
        <f t="shared" si="5"/>
        <v>12360</v>
      </c>
    </row>
    <row r="64" spans="1:8" ht="17.25" customHeight="1">
      <c r="A64" s="6">
        <v>61</v>
      </c>
      <c r="B64" s="29" t="s">
        <v>223</v>
      </c>
      <c r="C64" s="8" t="s">
        <v>9</v>
      </c>
      <c r="D64" s="8" t="s">
        <v>10</v>
      </c>
      <c r="E64" s="8" t="s">
        <v>224</v>
      </c>
      <c r="F64" s="9">
        <v>900</v>
      </c>
      <c r="G64" s="10">
        <f t="shared" si="4"/>
        <v>67697.5</v>
      </c>
      <c r="H64" s="10">
        <f t="shared" si="5"/>
        <v>13260</v>
      </c>
    </row>
    <row r="65" spans="1:8" ht="17.25" customHeight="1">
      <c r="A65" s="6">
        <v>62</v>
      </c>
      <c r="B65" s="29" t="s">
        <v>223</v>
      </c>
      <c r="C65" s="8" t="s">
        <v>63</v>
      </c>
      <c r="D65" s="8" t="s">
        <v>7</v>
      </c>
      <c r="E65" s="8" t="s">
        <v>225</v>
      </c>
      <c r="F65" s="9">
        <v>2400</v>
      </c>
      <c r="G65" s="10">
        <f t="shared" si="4"/>
        <v>70097.5</v>
      </c>
      <c r="H65" s="10">
        <f t="shared" si="5"/>
        <v>15660</v>
      </c>
    </row>
    <row r="66" spans="1:8" ht="17.25" customHeight="1">
      <c r="A66" s="6">
        <v>63</v>
      </c>
      <c r="B66" s="29" t="s">
        <v>226</v>
      </c>
      <c r="C66" s="8" t="s">
        <v>232</v>
      </c>
      <c r="D66" s="8" t="s">
        <v>14</v>
      </c>
      <c r="E66" s="23" t="s">
        <v>233</v>
      </c>
      <c r="F66" s="9">
        <v>300</v>
      </c>
      <c r="G66" s="10">
        <f t="shared" si="4"/>
        <v>70397.5</v>
      </c>
      <c r="H66" s="10">
        <f t="shared" si="5"/>
        <v>15960</v>
      </c>
    </row>
    <row r="67" spans="1:8" ht="17.25" customHeight="1">
      <c r="A67" s="6">
        <v>64</v>
      </c>
      <c r="B67" s="29" t="s">
        <v>226</v>
      </c>
      <c r="C67" s="8" t="s">
        <v>228</v>
      </c>
      <c r="D67" s="8" t="s">
        <v>10</v>
      </c>
      <c r="E67" s="8" t="s">
        <v>227</v>
      </c>
      <c r="F67" s="9">
        <v>400</v>
      </c>
      <c r="G67" s="10">
        <f t="shared" si="4"/>
        <v>70797.5</v>
      </c>
      <c r="H67" s="31">
        <f t="shared" si="5"/>
        <v>16360</v>
      </c>
    </row>
    <row r="68" spans="1:8" ht="17.25" customHeight="1">
      <c r="A68" s="6">
        <v>65</v>
      </c>
      <c r="B68" s="30" t="s">
        <v>235</v>
      </c>
      <c r="C68" s="8" t="s">
        <v>37</v>
      </c>
      <c r="D68" s="8" t="s">
        <v>86</v>
      </c>
      <c r="E68" s="8" t="s">
        <v>236</v>
      </c>
      <c r="F68" s="9">
        <v>44</v>
      </c>
      <c r="G68" s="10">
        <f aca="true" t="shared" si="6" ref="G68:G76">G67+F68</f>
        <v>70841.5</v>
      </c>
      <c r="H68" s="10">
        <v>44</v>
      </c>
    </row>
    <row r="69" spans="1:8" ht="17.25" customHeight="1">
      <c r="A69" s="6">
        <v>66</v>
      </c>
      <c r="B69" s="30" t="s">
        <v>237</v>
      </c>
      <c r="C69" s="8" t="s">
        <v>17</v>
      </c>
      <c r="D69" s="8" t="s">
        <v>10</v>
      </c>
      <c r="E69" s="8" t="s">
        <v>238</v>
      </c>
      <c r="F69" s="9">
        <v>700</v>
      </c>
      <c r="G69" s="10">
        <f t="shared" si="6"/>
        <v>71541.5</v>
      </c>
      <c r="H69" s="10">
        <f aca="true" t="shared" si="7" ref="H69:H76">H68+F69</f>
        <v>744</v>
      </c>
    </row>
    <row r="70" spans="1:8" ht="17.25" customHeight="1">
      <c r="A70" s="6">
        <v>67</v>
      </c>
      <c r="B70" s="30" t="s">
        <v>237</v>
      </c>
      <c r="C70" s="8" t="s">
        <v>31</v>
      </c>
      <c r="D70" s="8" t="s">
        <v>14</v>
      </c>
      <c r="E70" s="8" t="s">
        <v>32</v>
      </c>
      <c r="F70" s="9">
        <v>300</v>
      </c>
      <c r="G70" s="10">
        <f t="shared" si="6"/>
        <v>71841.5</v>
      </c>
      <c r="H70" s="10">
        <f t="shared" si="7"/>
        <v>1044</v>
      </c>
    </row>
    <row r="71" spans="1:8" ht="17.25" customHeight="1">
      <c r="A71" s="6">
        <v>68</v>
      </c>
      <c r="B71" s="30" t="s">
        <v>239</v>
      </c>
      <c r="C71" s="8" t="s">
        <v>37</v>
      </c>
      <c r="D71" s="8" t="s">
        <v>86</v>
      </c>
      <c r="E71" s="8" t="s">
        <v>240</v>
      </c>
      <c r="F71" s="9">
        <v>66</v>
      </c>
      <c r="G71" s="10">
        <f t="shared" si="6"/>
        <v>71907.5</v>
      </c>
      <c r="H71" s="10">
        <f t="shared" si="7"/>
        <v>1110</v>
      </c>
    </row>
    <row r="72" spans="1:8" ht="17.25" customHeight="1">
      <c r="A72" s="6">
        <v>69</v>
      </c>
      <c r="B72" s="30" t="s">
        <v>241</v>
      </c>
      <c r="C72" s="8" t="s">
        <v>242</v>
      </c>
      <c r="D72" s="8" t="s">
        <v>86</v>
      </c>
      <c r="E72" s="8" t="s">
        <v>243</v>
      </c>
      <c r="F72" s="9">
        <v>1600</v>
      </c>
      <c r="G72" s="10">
        <f t="shared" si="6"/>
        <v>73507.5</v>
      </c>
      <c r="H72" s="10">
        <f t="shared" si="7"/>
        <v>2710</v>
      </c>
    </row>
    <row r="73" spans="1:8" ht="17.25" customHeight="1">
      <c r="A73" s="6">
        <v>70</v>
      </c>
      <c r="B73" s="30" t="s">
        <v>244</v>
      </c>
      <c r="C73" s="8" t="s">
        <v>37</v>
      </c>
      <c r="D73" s="8" t="s">
        <v>86</v>
      </c>
      <c r="E73" s="8" t="s">
        <v>245</v>
      </c>
      <c r="F73" s="9">
        <v>72.5</v>
      </c>
      <c r="G73" s="10">
        <f t="shared" si="6"/>
        <v>73580</v>
      </c>
      <c r="H73" s="10">
        <f t="shared" si="7"/>
        <v>2782.5</v>
      </c>
    </row>
    <row r="74" spans="1:8" ht="17.25" customHeight="1">
      <c r="A74" s="6">
        <v>71</v>
      </c>
      <c r="B74" s="30" t="s">
        <v>246</v>
      </c>
      <c r="C74" s="8" t="s">
        <v>57</v>
      </c>
      <c r="D74" s="8" t="s">
        <v>10</v>
      </c>
      <c r="E74" s="8" t="s">
        <v>247</v>
      </c>
      <c r="F74" s="9">
        <v>1200</v>
      </c>
      <c r="G74" s="10">
        <f t="shared" si="6"/>
        <v>74780</v>
      </c>
      <c r="H74" s="10">
        <f t="shared" si="7"/>
        <v>3982.5</v>
      </c>
    </row>
    <row r="75" spans="1:8" ht="17.25" customHeight="1">
      <c r="A75" s="6">
        <v>70</v>
      </c>
      <c r="B75" s="30" t="s">
        <v>246</v>
      </c>
      <c r="C75" s="8" t="s">
        <v>63</v>
      </c>
      <c r="D75" s="8" t="s">
        <v>7</v>
      </c>
      <c r="E75" s="8" t="s">
        <v>249</v>
      </c>
      <c r="F75" s="9">
        <v>4450</v>
      </c>
      <c r="G75" s="10">
        <f t="shared" si="6"/>
        <v>79230</v>
      </c>
      <c r="H75" s="10">
        <f t="shared" si="7"/>
        <v>8432.5</v>
      </c>
    </row>
    <row r="76" spans="1:8" ht="17.25" customHeight="1">
      <c r="A76" s="6">
        <v>71</v>
      </c>
      <c r="B76" s="30" t="s">
        <v>246</v>
      </c>
      <c r="C76" s="8" t="s">
        <v>31</v>
      </c>
      <c r="D76" s="8" t="s">
        <v>14</v>
      </c>
      <c r="E76" s="8" t="s">
        <v>32</v>
      </c>
      <c r="F76" s="9">
        <v>300</v>
      </c>
      <c r="G76" s="10">
        <f t="shared" si="6"/>
        <v>79530</v>
      </c>
      <c r="H76" s="10">
        <f t="shared" si="7"/>
        <v>8732.5</v>
      </c>
    </row>
    <row r="77" spans="1:8" ht="17.25" customHeight="1">
      <c r="A77" s="6">
        <v>72</v>
      </c>
      <c r="B77" s="30" t="s">
        <v>250</v>
      </c>
      <c r="C77" s="8" t="s">
        <v>37</v>
      </c>
      <c r="D77" s="8" t="s">
        <v>86</v>
      </c>
      <c r="E77" s="8" t="s">
        <v>165</v>
      </c>
      <c r="F77" s="9">
        <v>24</v>
      </c>
      <c r="G77" s="10">
        <f>G76+F77</f>
        <v>79554</v>
      </c>
      <c r="H77" s="10">
        <f>H76+F77</f>
        <v>8756.5</v>
      </c>
    </row>
    <row r="78" spans="1:8" ht="17.25" customHeight="1">
      <c r="A78" s="6">
        <v>73</v>
      </c>
      <c r="B78" s="30" t="s">
        <v>250</v>
      </c>
      <c r="C78" s="8" t="s">
        <v>251</v>
      </c>
      <c r="D78" s="8" t="s">
        <v>10</v>
      </c>
      <c r="E78" s="8" t="s">
        <v>247</v>
      </c>
      <c r="F78" s="9">
        <v>800</v>
      </c>
      <c r="G78" s="10">
        <f>G77+F78</f>
        <v>80354</v>
      </c>
      <c r="H78" s="10">
        <f>H77+F78</f>
        <v>9556.5</v>
      </c>
    </row>
    <row r="79" spans="1:8" ht="17.25" customHeight="1">
      <c r="A79" s="6">
        <v>74</v>
      </c>
      <c r="B79" s="30" t="s">
        <v>250</v>
      </c>
      <c r="C79" s="8" t="s">
        <v>31</v>
      </c>
      <c r="D79" s="8" t="s">
        <v>14</v>
      </c>
      <c r="E79" s="8" t="s">
        <v>32</v>
      </c>
      <c r="F79" s="9">
        <v>300</v>
      </c>
      <c r="G79" s="10">
        <f>G78+F79</f>
        <v>80654</v>
      </c>
      <c r="H79" s="32">
        <f>H78+F79</f>
        <v>9856.5</v>
      </c>
    </row>
    <row r="80" spans="1:8" ht="6" customHeight="1">
      <c r="A80" s="6"/>
      <c r="B80" s="11"/>
      <c r="C80" s="8"/>
      <c r="D80" s="8"/>
      <c r="E80" s="8"/>
      <c r="F80" s="9"/>
      <c r="G80" s="10"/>
      <c r="H80" s="10"/>
    </row>
    <row r="81" spans="1:8" ht="4.5" customHeight="1">
      <c r="A81" s="6"/>
      <c r="B81" s="11"/>
      <c r="C81" s="8"/>
      <c r="D81" s="8"/>
      <c r="E81" s="8"/>
      <c r="F81" s="9"/>
      <c r="G81" s="10"/>
      <c r="H81" s="10"/>
    </row>
    <row r="82" spans="1:8" ht="17.25" customHeight="1">
      <c r="A82" s="4" t="s">
        <v>248</v>
      </c>
      <c r="B82" s="4"/>
      <c r="C82" s="4"/>
      <c r="D82" s="4"/>
      <c r="E82" s="4"/>
      <c r="F82" s="4">
        <f>SUM(F4:F81)</f>
        <v>80654</v>
      </c>
      <c r="G82" s="4"/>
      <c r="H82" s="4"/>
    </row>
    <row r="83" spans="1:8" ht="17.25" customHeight="1">
      <c r="A83" s="12" t="s">
        <v>134</v>
      </c>
      <c r="B83" s="13"/>
      <c r="C83" s="13"/>
      <c r="D83" s="25">
        <v>65565</v>
      </c>
      <c r="E83" s="19"/>
      <c r="F83" s="19"/>
      <c r="G83" s="19"/>
      <c r="H83" s="19"/>
    </row>
    <row r="84" spans="1:4" ht="17.25" customHeight="1">
      <c r="A84" s="12" t="s">
        <v>139</v>
      </c>
      <c r="B84" s="13"/>
      <c r="C84" s="13"/>
      <c r="D84" s="14">
        <v>88400</v>
      </c>
    </row>
    <row r="85" spans="1:4" ht="17.25" customHeight="1">
      <c r="A85" s="18" t="s">
        <v>229</v>
      </c>
      <c r="B85" s="19"/>
      <c r="C85" s="19"/>
      <c r="D85" s="20">
        <v>35000</v>
      </c>
    </row>
    <row r="86" spans="1:4" ht="17.25" customHeight="1" thickBot="1">
      <c r="A86" s="18" t="s">
        <v>230</v>
      </c>
      <c r="B86" s="19"/>
      <c r="C86" s="19"/>
      <c r="D86" s="20">
        <v>40000</v>
      </c>
    </row>
    <row r="87" spans="1:4" ht="17.25" customHeight="1" thickBot="1">
      <c r="A87" s="26" t="s">
        <v>231</v>
      </c>
      <c r="B87" s="27"/>
      <c r="C87" s="27"/>
      <c r="D87" s="28">
        <f>D84-D85-D86</f>
        <v>13400</v>
      </c>
    </row>
    <row r="88" spans="1:4" ht="17.25" customHeight="1">
      <c r="A88" s="1" t="s">
        <v>234</v>
      </c>
      <c r="D88" s="24">
        <f>200000-D83-F82</f>
        <v>53781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20" zoomScaleNormal="120" workbookViewId="0" topLeftCell="A1">
      <selection activeCell="G60" sqref="G60"/>
    </sheetView>
  </sheetViews>
  <sheetFormatPr defaultColWidth="9.140625" defaultRowHeight="17.25" customHeight="1"/>
  <cols>
    <col min="1" max="1" width="5.140625" style="1" customWidth="1"/>
    <col min="2" max="2" width="7.140625" style="1" customWidth="1"/>
    <col min="3" max="3" width="14.140625" style="1" customWidth="1"/>
    <col min="4" max="4" width="11.28125" style="1" bestFit="1" customWidth="1"/>
    <col min="5" max="5" width="31.140625" style="1" bestFit="1" customWidth="1"/>
    <col min="6" max="8" width="7.28125" style="1" customWidth="1"/>
    <col min="9" max="16384" width="9.140625" style="1" customWidth="1"/>
  </cols>
  <sheetData>
    <row r="1" spans="1:7" ht="24">
      <c r="A1" s="21" t="s">
        <v>252</v>
      </c>
      <c r="E1" s="39" t="s">
        <v>319</v>
      </c>
      <c r="F1" s="1">
        <v>52020.93</v>
      </c>
      <c r="G1" s="1" t="s">
        <v>334</v>
      </c>
    </row>
    <row r="2" ht="17.25" customHeight="1">
      <c r="A2" s="2" t="s">
        <v>126</v>
      </c>
    </row>
    <row r="3" spans="1:8" s="2" customFormat="1" ht="17.25" customHeight="1">
      <c r="A3" s="3" t="s">
        <v>26</v>
      </c>
      <c r="B3" s="3" t="s">
        <v>0</v>
      </c>
      <c r="C3" s="3" t="s">
        <v>2</v>
      </c>
      <c r="D3" s="3" t="s">
        <v>1</v>
      </c>
      <c r="E3" s="3" t="s">
        <v>3</v>
      </c>
      <c r="F3" s="5" t="s">
        <v>4</v>
      </c>
      <c r="G3" s="5" t="s">
        <v>60</v>
      </c>
      <c r="H3" s="5" t="s">
        <v>72</v>
      </c>
    </row>
    <row r="4" spans="1:8" ht="17.25" customHeight="1">
      <c r="A4" s="6">
        <v>1</v>
      </c>
      <c r="B4" s="33" t="s">
        <v>287</v>
      </c>
      <c r="C4" s="34" t="s">
        <v>37</v>
      </c>
      <c r="D4" s="34" t="s">
        <v>86</v>
      </c>
      <c r="E4" s="34" t="s">
        <v>38</v>
      </c>
      <c r="F4" s="35">
        <v>360</v>
      </c>
      <c r="G4" s="8">
        <v>360</v>
      </c>
      <c r="H4" s="8">
        <v>360</v>
      </c>
    </row>
    <row r="5" spans="1:8" ht="17.25" customHeight="1">
      <c r="A5" s="6">
        <v>2</v>
      </c>
      <c r="B5" s="30" t="s">
        <v>288</v>
      </c>
      <c r="C5" s="8" t="s">
        <v>37</v>
      </c>
      <c r="D5" s="8" t="s">
        <v>86</v>
      </c>
      <c r="E5" s="8" t="s">
        <v>38</v>
      </c>
      <c r="F5" s="9">
        <v>220</v>
      </c>
      <c r="G5" s="10">
        <f>G4+F5</f>
        <v>580</v>
      </c>
      <c r="H5" s="32">
        <f>H4+F5</f>
        <v>580</v>
      </c>
    </row>
    <row r="6" spans="1:8" ht="17.25" customHeight="1">
      <c r="A6" s="6">
        <v>3</v>
      </c>
      <c r="B6" s="30" t="s">
        <v>289</v>
      </c>
      <c r="C6" s="8" t="s">
        <v>37</v>
      </c>
      <c r="D6" s="8" t="s">
        <v>86</v>
      </c>
      <c r="E6" s="8" t="s">
        <v>38</v>
      </c>
      <c r="F6" s="9">
        <v>110</v>
      </c>
      <c r="G6" s="10">
        <f aca="true" t="shared" si="0" ref="G6:G53">G5+F6</f>
        <v>690</v>
      </c>
      <c r="H6" s="10">
        <v>110</v>
      </c>
    </row>
    <row r="7" spans="1:8" ht="17.25" customHeight="1">
      <c r="A7" s="6">
        <v>4</v>
      </c>
      <c r="B7" s="30" t="s">
        <v>268</v>
      </c>
      <c r="C7" s="8" t="s">
        <v>31</v>
      </c>
      <c r="D7" s="8" t="s">
        <v>14</v>
      </c>
      <c r="E7" s="8" t="s">
        <v>32</v>
      </c>
      <c r="F7" s="9">
        <v>100</v>
      </c>
      <c r="G7" s="10">
        <f t="shared" si="0"/>
        <v>790</v>
      </c>
      <c r="H7" s="10">
        <f aca="true" t="shared" si="1" ref="H7:H55">H6+F7</f>
        <v>210</v>
      </c>
    </row>
    <row r="8" spans="1:8" ht="17.25" customHeight="1">
      <c r="A8" s="6">
        <v>5</v>
      </c>
      <c r="B8" s="30" t="s">
        <v>268</v>
      </c>
      <c r="C8" s="8" t="s">
        <v>251</v>
      </c>
      <c r="D8" s="8" t="s">
        <v>10</v>
      </c>
      <c r="E8" s="8" t="s">
        <v>269</v>
      </c>
      <c r="F8" s="9">
        <v>800</v>
      </c>
      <c r="G8" s="10">
        <f t="shared" si="0"/>
        <v>1590</v>
      </c>
      <c r="H8" s="32">
        <f t="shared" si="1"/>
        <v>1010</v>
      </c>
    </row>
    <row r="9" spans="1:8" ht="17.25" customHeight="1">
      <c r="A9" s="6">
        <v>6</v>
      </c>
      <c r="B9" s="30" t="s">
        <v>290</v>
      </c>
      <c r="C9" s="8" t="s">
        <v>291</v>
      </c>
      <c r="D9" s="8" t="s">
        <v>86</v>
      </c>
      <c r="E9" s="8" t="s">
        <v>292</v>
      </c>
      <c r="F9" s="9">
        <v>1200</v>
      </c>
      <c r="G9" s="10">
        <f t="shared" si="0"/>
        <v>2790</v>
      </c>
      <c r="H9" s="32">
        <v>1200</v>
      </c>
    </row>
    <row r="10" spans="1:8" ht="17.25" customHeight="1">
      <c r="A10" s="6">
        <v>7</v>
      </c>
      <c r="B10" s="30" t="s">
        <v>293</v>
      </c>
      <c r="C10" s="8" t="s">
        <v>291</v>
      </c>
      <c r="D10" s="8" t="s">
        <v>86</v>
      </c>
      <c r="E10" s="8" t="s">
        <v>294</v>
      </c>
      <c r="F10" s="9">
        <v>400</v>
      </c>
      <c r="G10" s="10">
        <f t="shared" si="0"/>
        <v>3190</v>
      </c>
      <c r="H10" s="10">
        <v>400</v>
      </c>
    </row>
    <row r="11" spans="1:8" ht="17.25" customHeight="1">
      <c r="A11" s="6">
        <v>8</v>
      </c>
      <c r="B11" s="30" t="s">
        <v>295</v>
      </c>
      <c r="C11" s="8" t="s">
        <v>37</v>
      </c>
      <c r="D11" s="8" t="s">
        <v>86</v>
      </c>
      <c r="E11" s="8" t="s">
        <v>38</v>
      </c>
      <c r="F11" s="9">
        <v>160</v>
      </c>
      <c r="G11" s="10">
        <f t="shared" si="0"/>
        <v>3350</v>
      </c>
      <c r="H11" s="10">
        <f t="shared" si="1"/>
        <v>560</v>
      </c>
    </row>
    <row r="12" spans="1:8" ht="17.25" customHeight="1">
      <c r="A12" s="6">
        <v>9</v>
      </c>
      <c r="B12" s="30" t="s">
        <v>270</v>
      </c>
      <c r="C12" s="8" t="s">
        <v>31</v>
      </c>
      <c r="D12" s="8" t="s">
        <v>14</v>
      </c>
      <c r="E12" s="8" t="s">
        <v>32</v>
      </c>
      <c r="F12" s="9">
        <v>300</v>
      </c>
      <c r="G12" s="10">
        <f t="shared" si="0"/>
        <v>3650</v>
      </c>
      <c r="H12" s="10">
        <f t="shared" si="1"/>
        <v>860</v>
      </c>
    </row>
    <row r="13" spans="1:8" ht="17.25" customHeight="1">
      <c r="A13" s="6">
        <v>10</v>
      </c>
      <c r="B13" s="30" t="s">
        <v>270</v>
      </c>
      <c r="C13" s="8" t="s">
        <v>70</v>
      </c>
      <c r="D13" s="8" t="s">
        <v>10</v>
      </c>
      <c r="E13" s="8" t="s">
        <v>272</v>
      </c>
      <c r="F13" s="9">
        <v>1100</v>
      </c>
      <c r="G13" s="10">
        <f t="shared" si="0"/>
        <v>4750</v>
      </c>
      <c r="H13" s="10">
        <f t="shared" si="1"/>
        <v>1960</v>
      </c>
    </row>
    <row r="14" spans="1:8" ht="17.25" customHeight="1">
      <c r="A14" s="6">
        <v>11</v>
      </c>
      <c r="B14" s="30" t="s">
        <v>270</v>
      </c>
      <c r="C14" s="8" t="s">
        <v>63</v>
      </c>
      <c r="D14" s="8" t="s">
        <v>7</v>
      </c>
      <c r="E14" s="8" t="s">
        <v>271</v>
      </c>
      <c r="F14" s="9">
        <v>1250</v>
      </c>
      <c r="G14" s="10">
        <f t="shared" si="0"/>
        <v>6000</v>
      </c>
      <c r="H14" s="10">
        <f t="shared" si="1"/>
        <v>3210</v>
      </c>
    </row>
    <row r="15" spans="1:8" ht="17.25" customHeight="1">
      <c r="A15" s="6">
        <v>12</v>
      </c>
      <c r="B15" s="30" t="s">
        <v>273</v>
      </c>
      <c r="C15" s="8" t="s">
        <v>275</v>
      </c>
      <c r="D15" s="8" t="s">
        <v>7</v>
      </c>
      <c r="E15" s="8" t="s">
        <v>274</v>
      </c>
      <c r="F15" s="9">
        <v>500</v>
      </c>
      <c r="G15" s="10">
        <f t="shared" si="0"/>
        <v>6500</v>
      </c>
      <c r="H15" s="10">
        <f t="shared" si="1"/>
        <v>3710</v>
      </c>
    </row>
    <row r="16" spans="1:8" ht="17.25" customHeight="1">
      <c r="A16" s="6">
        <v>13</v>
      </c>
      <c r="B16" s="30" t="s">
        <v>273</v>
      </c>
      <c r="C16" s="8" t="s">
        <v>251</v>
      </c>
      <c r="D16" s="8" t="s">
        <v>10</v>
      </c>
      <c r="E16" s="8" t="s">
        <v>276</v>
      </c>
      <c r="F16" s="9">
        <v>800</v>
      </c>
      <c r="G16" s="10">
        <f t="shared" si="0"/>
        <v>7300</v>
      </c>
      <c r="H16" s="10">
        <f t="shared" si="1"/>
        <v>4510</v>
      </c>
    </row>
    <row r="17" spans="1:8" ht="17.25" customHeight="1">
      <c r="A17" s="6">
        <v>14</v>
      </c>
      <c r="B17" s="30" t="s">
        <v>273</v>
      </c>
      <c r="C17" s="8" t="s">
        <v>280</v>
      </c>
      <c r="D17" s="8" t="s">
        <v>14</v>
      </c>
      <c r="E17" s="8" t="s">
        <v>279</v>
      </c>
      <c r="F17" s="9">
        <v>1250</v>
      </c>
      <c r="G17" s="10">
        <f t="shared" si="0"/>
        <v>8550</v>
      </c>
      <c r="H17" s="10">
        <f t="shared" si="1"/>
        <v>5760</v>
      </c>
    </row>
    <row r="18" spans="1:8" ht="17.25" customHeight="1">
      <c r="A18" s="6">
        <v>15</v>
      </c>
      <c r="B18" s="30" t="s">
        <v>273</v>
      </c>
      <c r="C18" s="8" t="s">
        <v>281</v>
      </c>
      <c r="D18" s="8" t="s">
        <v>14</v>
      </c>
      <c r="E18" s="8" t="s">
        <v>279</v>
      </c>
      <c r="F18" s="9">
        <v>1250</v>
      </c>
      <c r="G18" s="10">
        <f t="shared" si="0"/>
        <v>9800</v>
      </c>
      <c r="H18" s="10">
        <f t="shared" si="1"/>
        <v>7010</v>
      </c>
    </row>
    <row r="19" spans="1:8" ht="17.25" customHeight="1">
      <c r="A19" s="6">
        <v>16</v>
      </c>
      <c r="B19" s="30" t="s">
        <v>273</v>
      </c>
      <c r="C19" s="8" t="s">
        <v>282</v>
      </c>
      <c r="D19" s="8" t="s">
        <v>14</v>
      </c>
      <c r="E19" s="8" t="s">
        <v>279</v>
      </c>
      <c r="F19" s="9">
        <v>1250</v>
      </c>
      <c r="G19" s="10">
        <f t="shared" si="0"/>
        <v>11050</v>
      </c>
      <c r="H19" s="10">
        <f t="shared" si="1"/>
        <v>8260</v>
      </c>
    </row>
    <row r="20" spans="1:8" ht="17.25" customHeight="1">
      <c r="A20" s="6">
        <v>17</v>
      </c>
      <c r="B20" s="30" t="s">
        <v>273</v>
      </c>
      <c r="C20" s="8" t="s">
        <v>283</v>
      </c>
      <c r="D20" s="8" t="s">
        <v>14</v>
      </c>
      <c r="E20" s="8" t="s">
        <v>279</v>
      </c>
      <c r="F20" s="9">
        <v>1250</v>
      </c>
      <c r="G20" s="10">
        <f t="shared" si="0"/>
        <v>12300</v>
      </c>
      <c r="H20" s="10">
        <f t="shared" si="1"/>
        <v>9510</v>
      </c>
    </row>
    <row r="21" spans="1:8" ht="17.25" customHeight="1">
      <c r="A21" s="6">
        <v>18</v>
      </c>
      <c r="B21" s="30" t="s">
        <v>273</v>
      </c>
      <c r="C21" s="8" t="s">
        <v>277</v>
      </c>
      <c r="D21" s="8" t="s">
        <v>7</v>
      </c>
      <c r="E21" s="8" t="s">
        <v>278</v>
      </c>
      <c r="F21" s="9">
        <v>1500</v>
      </c>
      <c r="G21" s="10">
        <f t="shared" si="0"/>
        <v>13800</v>
      </c>
      <c r="H21" s="10">
        <f t="shared" si="1"/>
        <v>11010</v>
      </c>
    </row>
    <row r="22" spans="1:8" ht="17.25" customHeight="1">
      <c r="A22" s="6">
        <v>19</v>
      </c>
      <c r="B22" s="30" t="s">
        <v>273</v>
      </c>
      <c r="C22" s="8" t="s">
        <v>63</v>
      </c>
      <c r="D22" s="8" t="s">
        <v>7</v>
      </c>
      <c r="E22" s="8" t="s">
        <v>284</v>
      </c>
      <c r="F22" s="9">
        <v>1700</v>
      </c>
      <c r="G22" s="10">
        <f t="shared" si="0"/>
        <v>15500</v>
      </c>
      <c r="H22" s="32">
        <f t="shared" si="1"/>
        <v>12710</v>
      </c>
    </row>
    <row r="23" spans="1:8" ht="17.25" customHeight="1">
      <c r="A23" s="6">
        <v>20</v>
      </c>
      <c r="B23" s="30" t="s">
        <v>298</v>
      </c>
      <c r="C23" s="8" t="s">
        <v>37</v>
      </c>
      <c r="D23" s="8" t="s">
        <v>86</v>
      </c>
      <c r="E23" s="8" t="s">
        <v>38</v>
      </c>
      <c r="F23" s="9">
        <v>104</v>
      </c>
      <c r="G23" s="10">
        <f t="shared" si="0"/>
        <v>15604</v>
      </c>
      <c r="H23" s="10">
        <v>104</v>
      </c>
    </row>
    <row r="24" spans="1:8" ht="17.25" customHeight="1">
      <c r="A24" s="6">
        <v>21</v>
      </c>
      <c r="B24" s="30" t="s">
        <v>285</v>
      </c>
      <c r="C24" s="8" t="s">
        <v>70</v>
      </c>
      <c r="D24" s="8" t="s">
        <v>10</v>
      </c>
      <c r="E24" s="8" t="s">
        <v>286</v>
      </c>
      <c r="F24" s="9">
        <v>1100</v>
      </c>
      <c r="G24" s="10">
        <f t="shared" si="0"/>
        <v>16704</v>
      </c>
      <c r="H24" s="10">
        <f t="shared" si="1"/>
        <v>1204</v>
      </c>
    </row>
    <row r="25" spans="1:8" ht="17.25" customHeight="1">
      <c r="A25" s="6">
        <v>22</v>
      </c>
      <c r="B25" s="30" t="s">
        <v>285</v>
      </c>
      <c r="C25" s="8" t="s">
        <v>63</v>
      </c>
      <c r="D25" s="8" t="s">
        <v>7</v>
      </c>
      <c r="E25" s="8" t="s">
        <v>303</v>
      </c>
      <c r="F25" s="9">
        <v>1850</v>
      </c>
      <c r="G25" s="10">
        <f t="shared" si="0"/>
        <v>18554</v>
      </c>
      <c r="H25" s="10">
        <f t="shared" si="1"/>
        <v>3054</v>
      </c>
    </row>
    <row r="26" spans="1:8" ht="17.25" customHeight="1">
      <c r="A26" s="6">
        <v>23</v>
      </c>
      <c r="B26" s="30" t="s">
        <v>297</v>
      </c>
      <c r="C26" s="8" t="s">
        <v>37</v>
      </c>
      <c r="D26" s="8" t="s">
        <v>86</v>
      </c>
      <c r="E26" s="8" t="s">
        <v>38</v>
      </c>
      <c r="F26" s="9">
        <v>860</v>
      </c>
      <c r="G26" s="10">
        <f t="shared" si="0"/>
        <v>19414</v>
      </c>
      <c r="H26" s="10">
        <f t="shared" si="1"/>
        <v>3914</v>
      </c>
    </row>
    <row r="27" spans="1:8" ht="17.25" customHeight="1">
      <c r="A27" s="6">
        <v>24</v>
      </c>
      <c r="B27" s="30" t="s">
        <v>264</v>
      </c>
      <c r="C27" s="8" t="s">
        <v>9</v>
      </c>
      <c r="D27" s="8" t="s">
        <v>10</v>
      </c>
      <c r="E27" s="8" t="s">
        <v>263</v>
      </c>
      <c r="F27" s="9">
        <v>900</v>
      </c>
      <c r="G27" s="10">
        <f t="shared" si="0"/>
        <v>20314</v>
      </c>
      <c r="H27" s="10">
        <f t="shared" si="1"/>
        <v>4814</v>
      </c>
    </row>
    <row r="28" spans="1:8" ht="17.25" customHeight="1">
      <c r="A28" s="6">
        <v>25</v>
      </c>
      <c r="B28" s="30" t="s">
        <v>262</v>
      </c>
      <c r="C28" s="8" t="s">
        <v>17</v>
      </c>
      <c r="D28" s="8" t="s">
        <v>10</v>
      </c>
      <c r="E28" s="8" t="s">
        <v>267</v>
      </c>
      <c r="F28" s="9">
        <v>700</v>
      </c>
      <c r="G28" s="10">
        <f t="shared" si="0"/>
        <v>21014</v>
      </c>
      <c r="H28" s="10">
        <f t="shared" si="1"/>
        <v>5514</v>
      </c>
    </row>
    <row r="29" spans="1:8" ht="17.25" customHeight="1">
      <c r="A29" s="6">
        <v>26</v>
      </c>
      <c r="B29" s="30" t="s">
        <v>262</v>
      </c>
      <c r="C29" s="8" t="s">
        <v>251</v>
      </c>
      <c r="D29" s="8" t="s">
        <v>10</v>
      </c>
      <c r="E29" s="8" t="s">
        <v>261</v>
      </c>
      <c r="F29" s="9">
        <v>800</v>
      </c>
      <c r="G29" s="10">
        <f t="shared" si="0"/>
        <v>21814</v>
      </c>
      <c r="H29" s="10">
        <f t="shared" si="1"/>
        <v>6314</v>
      </c>
    </row>
    <row r="30" spans="1:8" ht="17.25" customHeight="1">
      <c r="A30" s="6">
        <v>27</v>
      </c>
      <c r="B30" s="30" t="s">
        <v>266</v>
      </c>
      <c r="C30" s="8" t="s">
        <v>9</v>
      </c>
      <c r="D30" s="8" t="s">
        <v>10</v>
      </c>
      <c r="E30" s="8" t="s">
        <v>265</v>
      </c>
      <c r="F30" s="9">
        <v>900</v>
      </c>
      <c r="G30" s="10">
        <f t="shared" si="0"/>
        <v>22714</v>
      </c>
      <c r="H30" s="32">
        <f t="shared" si="1"/>
        <v>7214</v>
      </c>
    </row>
    <row r="31" spans="1:8" ht="17.25" customHeight="1">
      <c r="A31" s="6">
        <v>28</v>
      </c>
      <c r="B31" s="30" t="s">
        <v>296</v>
      </c>
      <c r="C31" s="8" t="s">
        <v>37</v>
      </c>
      <c r="D31" s="8" t="s">
        <v>86</v>
      </c>
      <c r="E31" s="8" t="s">
        <v>38</v>
      </c>
      <c r="F31" s="9">
        <v>94</v>
      </c>
      <c r="G31" s="10">
        <f t="shared" si="0"/>
        <v>22808</v>
      </c>
      <c r="H31" s="10">
        <v>94</v>
      </c>
    </row>
    <row r="32" spans="1:8" ht="17.25" customHeight="1">
      <c r="A32" s="6">
        <v>29</v>
      </c>
      <c r="B32" s="30" t="s">
        <v>259</v>
      </c>
      <c r="C32" s="8" t="s">
        <v>37</v>
      </c>
      <c r="D32" s="8" t="s">
        <v>86</v>
      </c>
      <c r="E32" s="8" t="s">
        <v>38</v>
      </c>
      <c r="F32" s="9">
        <v>2288</v>
      </c>
      <c r="G32" s="10">
        <f t="shared" si="0"/>
        <v>25096</v>
      </c>
      <c r="H32" s="10">
        <f t="shared" si="1"/>
        <v>2382</v>
      </c>
    </row>
    <row r="33" spans="1:8" ht="17.25" customHeight="1">
      <c r="A33" s="6">
        <v>30</v>
      </c>
      <c r="B33" s="30" t="s">
        <v>259</v>
      </c>
      <c r="C33" s="8" t="s">
        <v>228</v>
      </c>
      <c r="D33" s="8" t="s">
        <v>10</v>
      </c>
      <c r="E33" s="8" t="s">
        <v>260</v>
      </c>
      <c r="F33" s="9">
        <v>400</v>
      </c>
      <c r="G33" s="10">
        <f t="shared" si="0"/>
        <v>25496</v>
      </c>
      <c r="H33" s="10">
        <f t="shared" si="1"/>
        <v>2782</v>
      </c>
    </row>
    <row r="34" spans="1:8" ht="17.25" customHeight="1">
      <c r="A34" s="6">
        <v>31</v>
      </c>
      <c r="B34" s="30" t="s">
        <v>259</v>
      </c>
      <c r="C34" s="8" t="s">
        <v>305</v>
      </c>
      <c r="D34" s="8" t="s">
        <v>7</v>
      </c>
      <c r="E34" s="8" t="s">
        <v>304</v>
      </c>
      <c r="F34" s="20">
        <v>3000</v>
      </c>
      <c r="G34" s="10">
        <f t="shared" si="0"/>
        <v>28496</v>
      </c>
      <c r="H34" s="10">
        <f t="shared" si="1"/>
        <v>5782</v>
      </c>
    </row>
    <row r="35" spans="1:8" ht="17.25" customHeight="1">
      <c r="A35" s="6">
        <v>32</v>
      </c>
      <c r="B35" s="30" t="s">
        <v>259</v>
      </c>
      <c r="C35" s="8" t="s">
        <v>31</v>
      </c>
      <c r="D35" s="8" t="s">
        <v>14</v>
      </c>
      <c r="E35" s="8" t="s">
        <v>324</v>
      </c>
      <c r="F35" s="9">
        <v>300</v>
      </c>
      <c r="G35" s="10">
        <f t="shared" si="0"/>
        <v>28796</v>
      </c>
      <c r="H35" s="10">
        <f t="shared" si="1"/>
        <v>6082</v>
      </c>
    </row>
    <row r="36" spans="1:8" ht="17.25" customHeight="1">
      <c r="A36" s="6">
        <v>33</v>
      </c>
      <c r="B36" s="30" t="s">
        <v>258</v>
      </c>
      <c r="C36" s="8" t="s">
        <v>228</v>
      </c>
      <c r="D36" s="8" t="s">
        <v>10</v>
      </c>
      <c r="E36" s="8" t="s">
        <v>257</v>
      </c>
      <c r="F36" s="9">
        <v>400</v>
      </c>
      <c r="G36" s="10">
        <f t="shared" si="0"/>
        <v>29196</v>
      </c>
      <c r="H36" s="10">
        <f t="shared" si="1"/>
        <v>6482</v>
      </c>
    </row>
    <row r="37" spans="1:8" ht="17.25" customHeight="1">
      <c r="A37" s="6">
        <v>34</v>
      </c>
      <c r="B37" s="30" t="s">
        <v>258</v>
      </c>
      <c r="C37" s="8" t="s">
        <v>309</v>
      </c>
      <c r="D37" s="8" t="s">
        <v>7</v>
      </c>
      <c r="E37" s="8" t="s">
        <v>306</v>
      </c>
      <c r="F37" s="20">
        <v>3000</v>
      </c>
      <c r="G37" s="10">
        <f t="shared" si="0"/>
        <v>32196</v>
      </c>
      <c r="H37" s="10">
        <f t="shared" si="1"/>
        <v>9482</v>
      </c>
    </row>
    <row r="38" spans="1:8" ht="17.25" customHeight="1">
      <c r="A38" s="6">
        <v>35</v>
      </c>
      <c r="B38" s="30" t="s">
        <v>258</v>
      </c>
      <c r="C38" s="8" t="s">
        <v>31</v>
      </c>
      <c r="D38" s="8" t="s">
        <v>14</v>
      </c>
      <c r="E38" s="8" t="s">
        <v>325</v>
      </c>
      <c r="F38" s="9">
        <v>300</v>
      </c>
      <c r="G38" s="10">
        <f t="shared" si="0"/>
        <v>32496</v>
      </c>
      <c r="H38" s="10">
        <f t="shared" si="1"/>
        <v>9782</v>
      </c>
    </row>
    <row r="39" spans="1:8" ht="17.25" customHeight="1">
      <c r="A39" s="6">
        <v>36</v>
      </c>
      <c r="B39" s="30" t="s">
        <v>255</v>
      </c>
      <c r="C39" s="8" t="s">
        <v>20</v>
      </c>
      <c r="D39" s="8" t="s">
        <v>10</v>
      </c>
      <c r="E39" s="8" t="s">
        <v>256</v>
      </c>
      <c r="F39" s="9">
        <v>300</v>
      </c>
      <c r="G39" s="10">
        <f t="shared" si="0"/>
        <v>32796</v>
      </c>
      <c r="H39" s="10">
        <f t="shared" si="1"/>
        <v>10082</v>
      </c>
    </row>
    <row r="40" spans="1:8" ht="17.25" customHeight="1">
      <c r="A40" s="6">
        <v>37</v>
      </c>
      <c r="B40" s="30" t="s">
        <v>255</v>
      </c>
      <c r="C40" s="8" t="s">
        <v>310</v>
      </c>
      <c r="D40" s="8" t="s">
        <v>7</v>
      </c>
      <c r="E40" s="8" t="s">
        <v>307</v>
      </c>
      <c r="F40" s="20">
        <v>3000</v>
      </c>
      <c r="G40" s="10">
        <f t="shared" si="0"/>
        <v>35796</v>
      </c>
      <c r="H40" s="10">
        <f t="shared" si="1"/>
        <v>13082</v>
      </c>
    </row>
    <row r="41" spans="1:8" ht="17.25" customHeight="1">
      <c r="A41" s="6">
        <v>38</v>
      </c>
      <c r="B41" s="30" t="s">
        <v>255</v>
      </c>
      <c r="C41" s="8" t="s">
        <v>31</v>
      </c>
      <c r="D41" s="8" t="s">
        <v>14</v>
      </c>
      <c r="E41" s="8" t="s">
        <v>326</v>
      </c>
      <c r="F41" s="9">
        <v>300</v>
      </c>
      <c r="G41" s="10">
        <f t="shared" si="0"/>
        <v>36096</v>
      </c>
      <c r="H41" s="32">
        <f t="shared" si="1"/>
        <v>13382</v>
      </c>
    </row>
    <row r="42" spans="1:8" ht="17.25" customHeight="1">
      <c r="A42" s="6">
        <v>39</v>
      </c>
      <c r="B42" s="30" t="s">
        <v>253</v>
      </c>
      <c r="C42" s="8" t="s">
        <v>228</v>
      </c>
      <c r="D42" s="8" t="s">
        <v>10</v>
      </c>
      <c r="E42" s="8" t="s">
        <v>254</v>
      </c>
      <c r="F42" s="9">
        <v>400</v>
      </c>
      <c r="G42" s="10">
        <f t="shared" si="0"/>
        <v>36496</v>
      </c>
      <c r="H42" s="10">
        <v>400</v>
      </c>
    </row>
    <row r="43" spans="1:8" ht="17.25" customHeight="1">
      <c r="A43" s="6">
        <v>40</v>
      </c>
      <c r="B43" s="30" t="s">
        <v>253</v>
      </c>
      <c r="C43" s="8" t="s">
        <v>311</v>
      </c>
      <c r="D43" s="8" t="s">
        <v>7</v>
      </c>
      <c r="E43" s="8" t="s">
        <v>308</v>
      </c>
      <c r="F43" s="20">
        <v>3000</v>
      </c>
      <c r="G43" s="10">
        <f t="shared" si="0"/>
        <v>39496</v>
      </c>
      <c r="H43" s="10">
        <f t="shared" si="1"/>
        <v>3400</v>
      </c>
    </row>
    <row r="44" spans="1:8" ht="17.25" customHeight="1">
      <c r="A44" s="6">
        <v>41</v>
      </c>
      <c r="B44" s="30" t="s">
        <v>253</v>
      </c>
      <c r="C44" s="8" t="s">
        <v>31</v>
      </c>
      <c r="D44" s="8" t="s">
        <v>14</v>
      </c>
      <c r="E44" s="8" t="s">
        <v>327</v>
      </c>
      <c r="F44" s="9">
        <v>300</v>
      </c>
      <c r="G44" s="10">
        <f t="shared" si="0"/>
        <v>39796</v>
      </c>
      <c r="H44" s="10">
        <f t="shared" si="1"/>
        <v>3700</v>
      </c>
    </row>
    <row r="45" spans="1:8" ht="17.25" customHeight="1">
      <c r="A45" s="6">
        <v>42</v>
      </c>
      <c r="B45" s="30" t="s">
        <v>299</v>
      </c>
      <c r="C45" s="8" t="s">
        <v>37</v>
      </c>
      <c r="D45" s="8" t="s">
        <v>86</v>
      </c>
      <c r="E45" s="8" t="s">
        <v>38</v>
      </c>
      <c r="F45" s="9">
        <v>94</v>
      </c>
      <c r="G45" s="10">
        <f t="shared" si="0"/>
        <v>39890</v>
      </c>
      <c r="H45" s="10">
        <f t="shared" si="1"/>
        <v>3794</v>
      </c>
    </row>
    <row r="46" spans="1:8" ht="17.25" customHeight="1">
      <c r="A46" s="6">
        <v>43</v>
      </c>
      <c r="B46" s="30" t="s">
        <v>320</v>
      </c>
      <c r="C46" s="8" t="s">
        <v>321</v>
      </c>
      <c r="D46" s="8" t="s">
        <v>10</v>
      </c>
      <c r="E46" s="8" t="s">
        <v>322</v>
      </c>
      <c r="F46" s="9">
        <v>600</v>
      </c>
      <c r="G46" s="10">
        <f t="shared" si="0"/>
        <v>40490</v>
      </c>
      <c r="H46" s="10">
        <f t="shared" si="1"/>
        <v>4394</v>
      </c>
    </row>
    <row r="47" spans="1:8" ht="17.25" customHeight="1">
      <c r="A47" s="6">
        <v>44</v>
      </c>
      <c r="B47" s="30" t="s">
        <v>320</v>
      </c>
      <c r="C47" s="8" t="s">
        <v>316</v>
      </c>
      <c r="D47" s="8" t="s">
        <v>7</v>
      </c>
      <c r="E47" s="8" t="s">
        <v>323</v>
      </c>
      <c r="F47" s="9">
        <v>800</v>
      </c>
      <c r="G47" s="10">
        <f t="shared" si="0"/>
        <v>41290</v>
      </c>
      <c r="H47" s="10">
        <f t="shared" si="1"/>
        <v>5194</v>
      </c>
    </row>
    <row r="48" spans="1:8" ht="17.25" customHeight="1">
      <c r="A48" s="6">
        <v>45</v>
      </c>
      <c r="B48" s="30" t="s">
        <v>300</v>
      </c>
      <c r="C48" s="8" t="s">
        <v>301</v>
      </c>
      <c r="D48" s="8" t="s">
        <v>86</v>
      </c>
      <c r="E48" s="8" t="s">
        <v>302</v>
      </c>
      <c r="F48" s="9">
        <v>2160</v>
      </c>
      <c r="G48" s="10">
        <f t="shared" si="0"/>
        <v>43450</v>
      </c>
      <c r="H48" s="32">
        <f t="shared" si="1"/>
        <v>7354</v>
      </c>
    </row>
    <row r="49" spans="1:8" ht="17.25" customHeight="1">
      <c r="A49" s="6">
        <v>46</v>
      </c>
      <c r="B49" s="30" t="s">
        <v>312</v>
      </c>
      <c r="C49" s="8" t="s">
        <v>37</v>
      </c>
      <c r="D49" s="8" t="s">
        <v>86</v>
      </c>
      <c r="E49" s="8" t="s">
        <v>313</v>
      </c>
      <c r="F49" s="20">
        <v>1542.4</v>
      </c>
      <c r="G49" s="10">
        <f t="shared" si="0"/>
        <v>44992.4</v>
      </c>
      <c r="H49" s="10">
        <v>1542.4</v>
      </c>
    </row>
    <row r="50" spans="1:8" ht="17.25" customHeight="1">
      <c r="A50" s="6">
        <v>47</v>
      </c>
      <c r="B50" s="30" t="s">
        <v>314</v>
      </c>
      <c r="C50" s="8" t="s">
        <v>291</v>
      </c>
      <c r="D50" s="8" t="s">
        <v>86</v>
      </c>
      <c r="E50" s="8" t="s">
        <v>292</v>
      </c>
      <c r="F50" s="20">
        <v>1200</v>
      </c>
      <c r="G50" s="10">
        <f t="shared" si="0"/>
        <v>46192.4</v>
      </c>
      <c r="H50" s="10">
        <f t="shared" si="1"/>
        <v>2742.4</v>
      </c>
    </row>
    <row r="51" spans="1:8" ht="17.25" customHeight="1">
      <c r="A51" s="6">
        <v>48</v>
      </c>
      <c r="B51" s="30" t="s">
        <v>315</v>
      </c>
      <c r="C51" s="8" t="s">
        <v>54</v>
      </c>
      <c r="D51" s="8" t="s">
        <v>10</v>
      </c>
      <c r="E51" s="8" t="s">
        <v>254</v>
      </c>
      <c r="F51" s="9">
        <v>1000</v>
      </c>
      <c r="G51" s="10">
        <f t="shared" si="0"/>
        <v>47192.4</v>
      </c>
      <c r="H51" s="10">
        <f t="shared" si="1"/>
        <v>3742.4</v>
      </c>
    </row>
    <row r="52" spans="1:8" ht="17.25" customHeight="1">
      <c r="A52" s="6">
        <v>49</v>
      </c>
      <c r="B52" s="30" t="s">
        <v>315</v>
      </c>
      <c r="C52" s="8" t="s">
        <v>316</v>
      </c>
      <c r="D52" s="8" t="s">
        <v>7</v>
      </c>
      <c r="E52" s="8" t="s">
        <v>317</v>
      </c>
      <c r="F52" s="9">
        <v>2000</v>
      </c>
      <c r="G52" s="10">
        <f t="shared" si="0"/>
        <v>49192.4</v>
      </c>
      <c r="H52" s="10">
        <f t="shared" si="1"/>
        <v>5742.4</v>
      </c>
    </row>
    <row r="53" spans="1:8" ht="17.25" customHeight="1">
      <c r="A53" s="6">
        <v>50</v>
      </c>
      <c r="B53" s="30" t="s">
        <v>315</v>
      </c>
      <c r="C53" s="8" t="s">
        <v>316</v>
      </c>
      <c r="D53" s="8" t="s">
        <v>14</v>
      </c>
      <c r="E53" s="8" t="s">
        <v>318</v>
      </c>
      <c r="F53" s="9">
        <v>300</v>
      </c>
      <c r="G53" s="10">
        <f t="shared" si="0"/>
        <v>49492.4</v>
      </c>
      <c r="H53" s="32">
        <f t="shared" si="1"/>
        <v>6042.4</v>
      </c>
    </row>
    <row r="54" spans="1:8" ht="17.25" customHeight="1">
      <c r="A54" s="6">
        <v>51</v>
      </c>
      <c r="B54" s="30" t="s">
        <v>328</v>
      </c>
      <c r="C54" s="8" t="s">
        <v>37</v>
      </c>
      <c r="D54" s="8" t="s">
        <v>86</v>
      </c>
      <c r="E54" s="8" t="s">
        <v>329</v>
      </c>
      <c r="F54" s="9">
        <v>1756</v>
      </c>
      <c r="G54" s="10">
        <f>G53+F54</f>
        <v>51248.4</v>
      </c>
      <c r="H54" s="10">
        <v>1756</v>
      </c>
    </row>
    <row r="55" spans="1:8" ht="17.25" customHeight="1">
      <c r="A55" s="6">
        <v>52</v>
      </c>
      <c r="B55" s="30" t="s">
        <v>330</v>
      </c>
      <c r="C55" s="8" t="s">
        <v>37</v>
      </c>
      <c r="D55" s="8" t="s">
        <v>86</v>
      </c>
      <c r="E55" s="8" t="s">
        <v>329</v>
      </c>
      <c r="F55" s="9">
        <v>1637</v>
      </c>
      <c r="G55" s="10">
        <f>G54+F55</f>
        <v>52885.4</v>
      </c>
      <c r="H55" s="10">
        <f t="shared" si="1"/>
        <v>3393</v>
      </c>
    </row>
    <row r="56" spans="1:8" ht="5.25" customHeight="1">
      <c r="A56" s="6"/>
      <c r="B56" s="30"/>
      <c r="C56" s="8"/>
      <c r="D56" s="8"/>
      <c r="E56" s="8"/>
      <c r="F56" s="9"/>
      <c r="G56" s="10"/>
      <c r="H56" s="10"/>
    </row>
    <row r="57" spans="1:8" ht="5.25" customHeight="1">
      <c r="A57" s="6"/>
      <c r="B57" s="11"/>
      <c r="C57" s="8"/>
      <c r="D57" s="8"/>
      <c r="E57" s="8"/>
      <c r="F57" s="9"/>
      <c r="G57" s="10"/>
      <c r="H57" s="10"/>
    </row>
    <row r="58" spans="1:8" ht="5.25" customHeight="1">
      <c r="A58" s="6"/>
      <c r="B58" s="36"/>
      <c r="C58" s="37"/>
      <c r="D58" s="37"/>
      <c r="E58" s="37"/>
      <c r="F58" s="38"/>
      <c r="G58" s="10"/>
      <c r="H58" s="10"/>
    </row>
    <row r="59" spans="1:8" ht="17.25" customHeight="1">
      <c r="A59" s="4" t="s">
        <v>333</v>
      </c>
      <c r="B59" s="4"/>
      <c r="C59" s="4"/>
      <c r="D59" s="4"/>
      <c r="E59" s="4" t="s">
        <v>335</v>
      </c>
      <c r="F59" s="40">
        <f>SUM(F4:F58)</f>
        <v>52885.4</v>
      </c>
      <c r="G59" s="4" t="s">
        <v>336</v>
      </c>
      <c r="H59" s="4"/>
    </row>
    <row r="60" spans="1:8" ht="17.25" customHeight="1">
      <c r="A60" s="19" t="s">
        <v>331</v>
      </c>
      <c r="B60" s="19"/>
      <c r="C60" s="19"/>
      <c r="D60" s="19"/>
      <c r="E60" s="19"/>
      <c r="F60" s="19"/>
      <c r="G60" s="19"/>
      <c r="H60" s="19"/>
    </row>
    <row r="61" spans="1:8" ht="17.25" customHeight="1">
      <c r="A61" s="19" t="s">
        <v>332</v>
      </c>
      <c r="B61" s="19"/>
      <c r="C61" s="19"/>
      <c r="D61" s="19"/>
      <c r="E61" s="19"/>
      <c r="F61" s="19"/>
      <c r="G61" s="19"/>
      <c r="H61" s="19"/>
    </row>
    <row r="62" ht="17.25" customHeight="1">
      <c r="A62" s="1" t="str">
        <f>"เหลือเงินใช้ตามโครงการอีก "&amp;LEFT(52020.93-F59,7)&amp;" บาท"</f>
        <v>เหลือเงินใช้ตามโครงการอีก -864.47 บาท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Burin Rujjapan</dc:creator>
  <cp:keywords/>
  <dc:description/>
  <cp:lastModifiedBy>Administrator</cp:lastModifiedBy>
  <cp:lastPrinted>2009-11-02T02:50:26Z</cp:lastPrinted>
  <dcterms:created xsi:type="dcterms:W3CDTF">2007-09-10T17:02:11Z</dcterms:created>
  <dcterms:modified xsi:type="dcterms:W3CDTF">2009-11-02T02:51:39Z</dcterms:modified>
  <cp:category/>
  <cp:version/>
  <cp:contentType/>
  <cp:contentStatus/>
</cp:coreProperties>
</file>